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5480" windowHeight="8550"/>
  </bookViews>
  <sheets>
    <sheet name="요금제 기본정보" sheetId="1" r:id="rId1"/>
    <sheet name="월납요금 비교" sheetId="4" r:id="rId2"/>
    <sheet name="스마트스폰서, 평생요금제 비교" sheetId="5" r:id="rId3"/>
  </sheets>
  <calcPr calcId="125725"/>
</workbook>
</file>

<file path=xl/calcChain.xml><?xml version="1.0" encoding="utf-8"?>
<calcChain xmlns="http://schemas.openxmlformats.org/spreadsheetml/2006/main">
  <c r="C14" i="5"/>
  <c r="D14"/>
  <c r="E14"/>
  <c r="F14"/>
  <c r="G14"/>
  <c r="H14"/>
  <c r="I14"/>
  <c r="J14"/>
  <c r="K14"/>
  <c r="L14"/>
  <c r="M14"/>
  <c r="N14"/>
  <c r="C15"/>
  <c r="D15"/>
  <c r="E15"/>
  <c r="F15"/>
  <c r="G15"/>
  <c r="H15"/>
  <c r="I15"/>
  <c r="J15"/>
  <c r="K15"/>
  <c r="L15"/>
  <c r="M15"/>
  <c r="N15"/>
  <c r="C16"/>
  <c r="D16"/>
  <c r="E16"/>
  <c r="F16"/>
  <c r="G16"/>
  <c r="H16"/>
  <c r="I16"/>
  <c r="J16"/>
  <c r="K16"/>
  <c r="L16"/>
  <c r="M16"/>
  <c r="N16"/>
  <c r="C17"/>
  <c r="D17"/>
  <c r="E17"/>
  <c r="F17"/>
  <c r="G17"/>
  <c r="H17"/>
  <c r="I17"/>
  <c r="J17"/>
  <c r="K17"/>
  <c r="L17"/>
  <c r="M17"/>
  <c r="N17"/>
  <c r="C18"/>
  <c r="D18"/>
  <c r="E18"/>
  <c r="F18"/>
  <c r="G18"/>
  <c r="H18"/>
  <c r="I18"/>
  <c r="J18"/>
  <c r="K18"/>
  <c r="L18"/>
  <c r="M18"/>
  <c r="N18"/>
  <c r="C19"/>
  <c r="D19"/>
  <c r="E19"/>
  <c r="F19"/>
  <c r="G19"/>
  <c r="H19"/>
  <c r="I19"/>
  <c r="J19"/>
  <c r="K19"/>
  <c r="L19"/>
  <c r="M19"/>
  <c r="N19"/>
  <c r="C20"/>
  <c r="D20"/>
  <c r="E20"/>
  <c r="F20"/>
  <c r="G20"/>
  <c r="H20"/>
  <c r="I20"/>
  <c r="J20"/>
  <c r="K20"/>
  <c r="L20"/>
  <c r="M20"/>
  <c r="N20"/>
  <c r="C21"/>
  <c r="D21"/>
  <c r="E21"/>
  <c r="F21"/>
  <c r="G21"/>
  <c r="H21"/>
  <c r="I21"/>
  <c r="J21"/>
  <c r="K21"/>
  <c r="L21"/>
  <c r="M21"/>
  <c r="N21"/>
  <c r="C22"/>
  <c r="D22"/>
  <c r="E22"/>
  <c r="F22"/>
  <c r="G22"/>
  <c r="H22"/>
  <c r="I22"/>
  <c r="J22"/>
  <c r="K22"/>
  <c r="L22"/>
  <c r="M22"/>
  <c r="N22"/>
  <c r="C23"/>
  <c r="D23"/>
  <c r="E23"/>
  <c r="F23"/>
  <c r="G23"/>
  <c r="H23"/>
  <c r="I23"/>
  <c r="J23"/>
  <c r="K23"/>
  <c r="L23"/>
  <c r="M23"/>
  <c r="N23"/>
  <c r="C24"/>
  <c r="D24"/>
  <c r="E24"/>
  <c r="F24"/>
  <c r="G24"/>
  <c r="H24"/>
  <c r="I24"/>
  <c r="J24"/>
  <c r="K24"/>
  <c r="L24"/>
  <c r="M24"/>
  <c r="N24"/>
  <c r="C25"/>
  <c r="D25"/>
  <c r="E25"/>
  <c r="F25"/>
  <c r="G25"/>
  <c r="H25"/>
  <c r="I25"/>
  <c r="J25"/>
  <c r="K25"/>
  <c r="L25"/>
  <c r="M25"/>
  <c r="N25"/>
  <c r="C26"/>
  <c r="D26"/>
  <c r="E26"/>
  <c r="F26"/>
  <c r="G26"/>
  <c r="H26"/>
  <c r="I26"/>
  <c r="J26"/>
  <c r="K26"/>
  <c r="L26"/>
  <c r="M26"/>
  <c r="N26"/>
  <c r="C27"/>
  <c r="D27"/>
  <c r="E27"/>
  <c r="F27"/>
  <c r="G27"/>
  <c r="H27"/>
  <c r="I27"/>
  <c r="J27"/>
  <c r="K27"/>
  <c r="L27"/>
  <c r="M27"/>
  <c r="N27"/>
  <c r="C28"/>
  <c r="D28"/>
  <c r="E28"/>
  <c r="F28"/>
  <c r="G28"/>
  <c r="H28"/>
  <c r="I28"/>
  <c r="J28"/>
  <c r="K28"/>
  <c r="L28"/>
  <c r="M28"/>
  <c r="N28"/>
  <c r="C29"/>
  <c r="D29"/>
  <c r="E29"/>
  <c r="F29"/>
  <c r="G29"/>
  <c r="H29"/>
  <c r="I29"/>
  <c r="J29"/>
  <c r="K29"/>
  <c r="L29"/>
  <c r="M29"/>
  <c r="N29"/>
  <c r="C30"/>
  <c r="D30"/>
  <c r="E30"/>
  <c r="F30"/>
  <c r="G30"/>
  <c r="H30"/>
  <c r="I30"/>
  <c r="J30"/>
  <c r="K30"/>
  <c r="L30"/>
  <c r="M30"/>
  <c r="N30"/>
  <c r="C31"/>
  <c r="D31"/>
  <c r="E31"/>
  <c r="F31"/>
  <c r="G31"/>
  <c r="H31"/>
  <c r="I31"/>
  <c r="J31"/>
  <c r="K31"/>
  <c r="L31"/>
  <c r="M31"/>
  <c r="N31"/>
  <c r="C32"/>
  <c r="D32"/>
  <c r="E32"/>
  <c r="F32"/>
  <c r="G32"/>
  <c r="H32"/>
  <c r="I32"/>
  <c r="J32"/>
  <c r="K32"/>
  <c r="L32"/>
  <c r="M32"/>
  <c r="N32"/>
  <c r="C33"/>
  <c r="D33"/>
  <c r="E33"/>
  <c r="F33"/>
  <c r="G33"/>
  <c r="H33"/>
  <c r="I33"/>
  <c r="J33"/>
  <c r="K33"/>
  <c r="L33"/>
  <c r="M33"/>
  <c r="N33"/>
  <c r="C34"/>
  <c r="D34"/>
  <c r="E34"/>
  <c r="F34"/>
  <c r="G34"/>
  <c r="H34"/>
  <c r="I34"/>
  <c r="J34"/>
  <c r="K34"/>
  <c r="L34"/>
  <c r="M34"/>
  <c r="N34"/>
  <c r="C35"/>
  <c r="D35"/>
  <c r="E35"/>
  <c r="F35"/>
  <c r="G35"/>
  <c r="H35"/>
  <c r="I35"/>
  <c r="J35"/>
  <c r="K35"/>
  <c r="L35"/>
  <c r="M35"/>
  <c r="N35"/>
  <c r="C36"/>
  <c r="D36"/>
  <c r="E36"/>
  <c r="F36"/>
  <c r="G36"/>
  <c r="H36"/>
  <c r="I36"/>
  <c r="J36"/>
  <c r="K36"/>
  <c r="L36"/>
  <c r="M36"/>
  <c r="N36"/>
  <c r="C37"/>
  <c r="D37"/>
  <c r="E37"/>
  <c r="F37"/>
  <c r="G37"/>
  <c r="H37"/>
  <c r="I37"/>
  <c r="J37"/>
  <c r="K37"/>
  <c r="L37"/>
  <c r="M37"/>
  <c r="N37"/>
  <c r="C38"/>
  <c r="D38"/>
  <c r="E38"/>
  <c r="F38"/>
  <c r="G38"/>
  <c r="H38"/>
  <c r="I38"/>
  <c r="J38"/>
  <c r="K38"/>
  <c r="L38"/>
  <c r="M38"/>
  <c r="N38"/>
  <c r="C39"/>
  <c r="D39"/>
  <c r="E39"/>
  <c r="F39"/>
  <c r="G39"/>
  <c r="H39"/>
  <c r="I39"/>
  <c r="J39"/>
  <c r="K39"/>
  <c r="L39"/>
  <c r="M39"/>
  <c r="N39"/>
  <c r="C40"/>
  <c r="D40"/>
  <c r="E40"/>
  <c r="F40"/>
  <c r="G40"/>
  <c r="H40"/>
  <c r="I40"/>
  <c r="J40"/>
  <c r="K40"/>
  <c r="L40"/>
  <c r="M40"/>
  <c r="N40"/>
  <c r="C41"/>
  <c r="D41"/>
  <c r="E41"/>
  <c r="F41"/>
  <c r="G41"/>
  <c r="H41"/>
  <c r="I41"/>
  <c r="J41"/>
  <c r="K41"/>
  <c r="L41"/>
  <c r="M41"/>
  <c r="N41"/>
  <c r="C42"/>
  <c r="D42"/>
  <c r="E42"/>
  <c r="F42"/>
  <c r="G42"/>
  <c r="H42"/>
  <c r="I42"/>
  <c r="J42"/>
  <c r="K42"/>
  <c r="L42"/>
  <c r="M42"/>
  <c r="N42"/>
  <c r="C43"/>
  <c r="D43"/>
  <c r="E43"/>
  <c r="F43"/>
  <c r="G43"/>
  <c r="H43"/>
  <c r="I43"/>
  <c r="J43"/>
  <c r="K43"/>
  <c r="L43"/>
  <c r="M43"/>
  <c r="N43"/>
  <c r="C44"/>
  <c r="D44"/>
  <c r="E44"/>
  <c r="F44"/>
  <c r="G44"/>
  <c r="H44"/>
  <c r="I44"/>
  <c r="J44"/>
  <c r="K44"/>
  <c r="L44"/>
  <c r="M44"/>
  <c r="N44"/>
  <c r="C45"/>
  <c r="D45"/>
  <c r="E45"/>
  <c r="F45"/>
  <c r="G45"/>
  <c r="H45"/>
  <c r="I45"/>
  <c r="J45"/>
  <c r="K45"/>
  <c r="L45"/>
  <c r="M45"/>
  <c r="N45"/>
  <c r="C46"/>
  <c r="D46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E54"/>
  <c r="F54"/>
  <c r="G54"/>
  <c r="H54"/>
  <c r="I54"/>
  <c r="J54"/>
  <c r="K54"/>
  <c r="L54"/>
  <c r="M54"/>
  <c r="N54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E62"/>
  <c r="F62"/>
  <c r="G62"/>
  <c r="H62"/>
  <c r="I62"/>
  <c r="J62"/>
  <c r="K62"/>
  <c r="L62"/>
  <c r="M62"/>
  <c r="N62"/>
  <c r="N13"/>
  <c r="L13"/>
  <c r="J13"/>
  <c r="H13"/>
  <c r="F13"/>
  <c r="D13"/>
  <c r="M13"/>
  <c r="K13"/>
  <c r="I13"/>
  <c r="G13"/>
  <c r="E13"/>
  <c r="C13"/>
  <c r="H28" i="4"/>
  <c r="H29"/>
  <c r="H30"/>
  <c r="H27"/>
  <c r="H24"/>
  <c r="H25"/>
  <c r="H26"/>
  <c r="H23"/>
  <c r="H20"/>
  <c r="H21"/>
  <c r="H22"/>
  <c r="H19"/>
  <c r="H16"/>
  <c r="H17"/>
  <c r="H18"/>
  <c r="H15"/>
  <c r="H12"/>
  <c r="H13"/>
  <c r="H14"/>
  <c r="H11"/>
  <c r="H7"/>
  <c r="H8"/>
  <c r="H9"/>
  <c r="H10"/>
  <c r="F37"/>
  <c r="F38"/>
  <c r="F39"/>
  <c r="F40"/>
  <c r="F41"/>
  <c r="F42"/>
  <c r="F43"/>
  <c r="F44"/>
  <c r="F45"/>
  <c r="F46"/>
  <c r="F47"/>
  <c r="F48"/>
  <c r="F49"/>
  <c r="F50"/>
  <c r="F51"/>
  <c r="F35"/>
  <c r="F36"/>
  <c r="F34"/>
  <c r="G103"/>
  <c r="F103"/>
  <c r="F102"/>
  <c r="G102" s="1"/>
  <c r="F101"/>
  <c r="G101" s="1"/>
  <c r="G100"/>
  <c r="F100"/>
  <c r="F99"/>
  <c r="G99" s="1"/>
  <c r="F98"/>
  <c r="G98" s="1"/>
  <c r="G97"/>
  <c r="F97"/>
  <c r="F96"/>
  <c r="G96" s="1"/>
  <c r="F95"/>
  <c r="G95" s="1"/>
  <c r="G94"/>
  <c r="F94"/>
  <c r="F93"/>
  <c r="G93" s="1"/>
  <c r="F92"/>
  <c r="G92" s="1"/>
  <c r="G91"/>
  <c r="F91"/>
  <c r="F90"/>
  <c r="G90" s="1"/>
  <c r="F89"/>
  <c r="G89" s="1"/>
  <c r="G88"/>
  <c r="F88"/>
  <c r="F87"/>
  <c r="G87" s="1"/>
  <c r="F86"/>
  <c r="G86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61"/>
  <c r="I61" s="1"/>
  <c r="H60"/>
  <c r="I60" s="1"/>
  <c r="H59"/>
  <c r="I59" s="1"/>
</calcChain>
</file>

<file path=xl/sharedStrings.xml><?xml version="1.0" encoding="utf-8"?>
<sst xmlns="http://schemas.openxmlformats.org/spreadsheetml/2006/main" count="250" uniqueCount="85">
  <si>
    <t>기본료</t>
    <phoneticPr fontId="3" type="noConversion"/>
  </si>
  <si>
    <t>월할부금</t>
    <phoneticPr fontId="3" type="noConversion"/>
  </si>
  <si>
    <t>기본요금할인</t>
    <phoneticPr fontId="3" type="noConversion"/>
  </si>
  <si>
    <t>추가요금할인</t>
    <phoneticPr fontId="3" type="noConversion"/>
  </si>
  <si>
    <t>고객 실 부담금</t>
    <phoneticPr fontId="3" type="noConversion"/>
  </si>
  <si>
    <t>고객 납입 평균</t>
    <phoneticPr fontId="3" type="noConversion"/>
  </si>
  <si>
    <t>i-라이트/i-Talk</t>
  </si>
  <si>
    <t>i-라이트/i-Talk</t>
    <phoneticPr fontId="3" type="noConversion"/>
  </si>
  <si>
    <t>i-밸류</t>
  </si>
  <si>
    <t>i-밸류</t>
    <phoneticPr fontId="3" type="noConversion"/>
  </si>
  <si>
    <t>i-미디엄</t>
  </si>
  <si>
    <t>i-미디엄</t>
    <phoneticPr fontId="3" type="noConversion"/>
  </si>
  <si>
    <t>i-스페셜</t>
  </si>
  <si>
    <t>i-스페셜</t>
    <phoneticPr fontId="3" type="noConversion"/>
  </si>
  <si>
    <t>i-프리미엄</t>
  </si>
  <si>
    <t>i-프리미엄</t>
    <phoneticPr fontId="3" type="noConversion"/>
  </si>
  <si>
    <t>1년차</t>
    <phoneticPr fontId="3" type="noConversion"/>
  </si>
  <si>
    <t>2년차</t>
    <phoneticPr fontId="3" type="noConversion"/>
  </si>
  <si>
    <t>~12개월</t>
    <phoneticPr fontId="3" type="noConversion"/>
  </si>
  <si>
    <t>13~24</t>
    <phoneticPr fontId="3" type="noConversion"/>
  </si>
  <si>
    <t>25개월~</t>
    <phoneticPr fontId="3" type="noConversion"/>
  </si>
  <si>
    <t>3년차</t>
    <phoneticPr fontId="3" type="noConversion"/>
  </si>
  <si>
    <t>프로모션할인(2년까지)</t>
    <phoneticPr fontId="3" type="noConversion"/>
  </si>
  <si>
    <t>i-슬림/i-Teen</t>
  </si>
  <si>
    <t>i-슬림/i-Teen</t>
    <phoneticPr fontId="3" type="noConversion"/>
  </si>
  <si>
    <t>스마트스폰서</t>
  </si>
  <si>
    <t>아이폰 평생요금</t>
  </si>
  <si>
    <t>1년</t>
    <phoneticPr fontId="3" type="noConversion"/>
  </si>
  <si>
    <t>2년</t>
    <phoneticPr fontId="3" type="noConversion"/>
  </si>
  <si>
    <t>3년</t>
    <phoneticPr fontId="3" type="noConversion"/>
  </si>
  <si>
    <t>4년</t>
    <phoneticPr fontId="3" type="noConversion"/>
  </si>
  <si>
    <t>0년</t>
    <phoneticPr fontId="3" type="noConversion"/>
  </si>
  <si>
    <t>스마트스폰서</t>
    <phoneticPr fontId="3" type="noConversion"/>
  </si>
  <si>
    <t>프로모션(2년까지)</t>
    <phoneticPr fontId="3" type="noConversion"/>
  </si>
  <si>
    <t>16G</t>
    <phoneticPr fontId="3" type="noConversion"/>
  </si>
  <si>
    <t>32G</t>
    <phoneticPr fontId="3" type="noConversion"/>
  </si>
  <si>
    <t>출고가(예정)</t>
    <phoneticPr fontId="3" type="noConversion"/>
  </si>
  <si>
    <t>3년차 1)</t>
    <phoneticPr fontId="3" type="noConversion"/>
  </si>
  <si>
    <t>1) 스마트 스폰서의 3년차 추가 할인액은 아이폰4 사전접수 공지 페이지에서는 나타나있지 않지만, 고객센터(http://cs.show.co.kr/)에서 찾아볼 수 있습니다</t>
    <phoneticPr fontId="3" type="noConversion"/>
  </si>
  <si>
    <t>김콧물의 제분소에서 제작된 엑셀 파일입니다</t>
    <phoneticPr fontId="3" type="noConversion"/>
  </si>
  <si>
    <t>스마트</t>
    <phoneticPr fontId="3" type="noConversion"/>
  </si>
  <si>
    <t>개월</t>
    <phoneticPr fontId="3" type="noConversion"/>
  </si>
  <si>
    <t>년차</t>
    <phoneticPr fontId="3" type="noConversion"/>
  </si>
  <si>
    <t>아이폰4 요금제 비교 분석</t>
    <phoneticPr fontId="3" type="noConversion"/>
  </si>
  <si>
    <t>(본 액셀 파일로 이해가 부족하다면, 링크를 통해 본문을 읽어주시기 바랍니다)</t>
    <phoneticPr fontId="3" type="noConversion"/>
  </si>
  <si>
    <t>개인적 수정은 허용하나, 수정본 배포는 금합니다</t>
    <phoneticPr fontId="3" type="noConversion"/>
  </si>
  <si>
    <t>1)아이폰4 16G</t>
    <phoneticPr fontId="3" type="noConversion"/>
  </si>
  <si>
    <t>할부금</t>
    <phoneticPr fontId="3" type="noConversion"/>
  </si>
  <si>
    <t>합계</t>
    <phoneticPr fontId="3" type="noConversion"/>
  </si>
  <si>
    <t>VAT포함</t>
    <phoneticPr fontId="3" type="noConversion"/>
  </si>
  <si>
    <t>기본요금할인</t>
    <phoneticPr fontId="3" type="noConversion"/>
  </si>
  <si>
    <t>추가요금할인</t>
    <phoneticPr fontId="3" type="noConversion"/>
  </si>
  <si>
    <t>프로모션할인</t>
    <phoneticPr fontId="3" type="noConversion"/>
  </si>
  <si>
    <t>4년차</t>
    <phoneticPr fontId="3" type="noConversion"/>
  </si>
  <si>
    <t>&lt;= 할부금이 사라지는 3년차에 급격히 감소했다가</t>
    <phoneticPr fontId="3" type="noConversion"/>
  </si>
  <si>
    <t>&lt;= 추가요금할인이 사라지는 4년차에 다시 상승합니다</t>
    <phoneticPr fontId="3" type="noConversion"/>
  </si>
  <si>
    <t>아이폰 평생요금제</t>
    <phoneticPr fontId="3" type="noConversion"/>
  </si>
  <si>
    <t>&lt;=3년차부터 요금이 계속 저렴하게 유지되기 때문에,</t>
    <phoneticPr fontId="3" type="noConversion"/>
  </si>
  <si>
    <t xml:space="preserve">    장기간(최소 43개월 이상) 사용하는 경우 스마트스폰서보다 유리합니다</t>
    <phoneticPr fontId="3" type="noConversion"/>
  </si>
  <si>
    <t>2)아이폰4 32G</t>
    <phoneticPr fontId="3" type="noConversion"/>
  </si>
  <si>
    <t>(출고가: 946,00원, 24개월 할부 월 39,417원)</t>
    <phoneticPr fontId="3" type="noConversion"/>
  </si>
  <si>
    <t>&lt;&lt; 할부금만 제외하면 16G 의 경우와 계산이 동일합니다 &gt;&gt;</t>
    <phoneticPr fontId="3" type="noConversion"/>
  </si>
  <si>
    <t>(출고가: 814,00원, 24개월 할부 월 33,917원)</t>
    <phoneticPr fontId="3" type="noConversion"/>
  </si>
  <si>
    <t>&lt;&lt; 부가세는 기본료+통화료 등에 적용되며, 각종 요금할인은 부가세 적용 후 반영됩니다 &gt;&gt;</t>
    <phoneticPr fontId="3" type="noConversion"/>
  </si>
  <si>
    <t>punken@naver.com</t>
    <phoneticPr fontId="3" type="noConversion"/>
  </si>
  <si>
    <t>http://rlaza.tistory.com/45</t>
    <phoneticPr fontId="3" type="noConversion"/>
  </si>
  <si>
    <t>1년차</t>
    <phoneticPr fontId="3" type="noConversion"/>
  </si>
  <si>
    <t>2년차</t>
    <phoneticPr fontId="3" type="noConversion"/>
  </si>
  <si>
    <t>3년차</t>
    <phoneticPr fontId="3" type="noConversion"/>
  </si>
  <si>
    <t>4년차</t>
    <phoneticPr fontId="3" type="noConversion"/>
  </si>
  <si>
    <t>1) 스마트 스폰서</t>
    <phoneticPr fontId="3" type="noConversion"/>
  </si>
  <si>
    <t>2) 아이폰 평생요금제</t>
    <phoneticPr fontId="3" type="noConversion"/>
  </si>
  <si>
    <t>3) 누적 요금 비교</t>
    <phoneticPr fontId="3" type="noConversion"/>
  </si>
  <si>
    <t>평생</t>
    <phoneticPr fontId="3" type="noConversion"/>
  </si>
  <si>
    <t xml:space="preserve">    장기간(최소 3년 이상) 사용하는 경우 스마트스폰서보다 유리합니다</t>
    <phoneticPr fontId="3" type="noConversion"/>
  </si>
  <si>
    <t xml:space="preserve">    단, i-프리미엄 요금의 경우 무조건 평생요금제가 유리합니다</t>
    <phoneticPr fontId="3" type="noConversion"/>
  </si>
  <si>
    <t>아래 그래프는 i-라이트 요금제 기준 누적액 그래프입니다. 지불해야 할 금액이므로 낮을수록 좋습니다</t>
    <phoneticPr fontId="3" type="noConversion"/>
  </si>
  <si>
    <t>37개월까지는  스마트스폰서가 유리, 38개월 이상 장기간 이용시는 평생요금제가 유리합니다</t>
    <phoneticPr fontId="3" type="noConversion"/>
  </si>
  <si>
    <t>큰 차이는 나지 않습니다. 가장 차이가 클 때가 67,440원 입니다.</t>
    <phoneticPr fontId="3" type="noConversion"/>
  </si>
  <si>
    <t>=&gt; 푸른색으로 표시된 것이 더 유리합니다. i-슬림은 38개월 이상, 라이트, 밸류, 미디엄, 스페셜은 42개월 이상 사용할 경우 평생요금제가 유리합니다</t>
    <phoneticPr fontId="3" type="noConversion"/>
  </si>
  <si>
    <t>i-프리미엄의 경우는 평생요금제가 무조건 유리합니다</t>
    <phoneticPr fontId="3" type="noConversion"/>
  </si>
  <si>
    <t>(16G 기준)</t>
    <phoneticPr fontId="3" type="noConversion"/>
  </si>
  <si>
    <t>2. 월별 납부요금 비교</t>
    <phoneticPr fontId="3" type="noConversion"/>
  </si>
  <si>
    <t>3. 스마트스폰서, 평생요금제의 월별 납부요금 비교</t>
    <phoneticPr fontId="3" type="noConversion"/>
  </si>
  <si>
    <t>1. 요금제 기본 정보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</si>
</sst>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#,##0_);[Red]\(#,##0\)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3" tint="0.3999755851924192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B050"/>
      <name val="맑은 고딕"/>
      <family val="3"/>
      <charset val="129"/>
      <scheme val="minor"/>
    </font>
    <font>
      <sz val="11"/>
      <color rgb="FF00B05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rgb="FF0070C0"/>
      <name val="맑은 고딕"/>
      <family val="2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4"/>
      <color rgb="FF0070C0"/>
      <name val="맑은 고딕"/>
      <family val="3"/>
      <charset val="129"/>
      <scheme val="minor"/>
    </font>
    <font>
      <b/>
      <u/>
      <sz val="14"/>
      <color theme="10"/>
      <name val="맑은 고딕"/>
      <family val="3"/>
      <charset val="129"/>
    </font>
    <font>
      <b/>
      <sz val="36"/>
      <color theme="1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sz val="18"/>
      <color rgb="FF0070C0"/>
      <name val="맑은 고딕"/>
      <family val="3"/>
      <charset val="129"/>
      <scheme val="minor"/>
    </font>
    <font>
      <u/>
      <sz val="16"/>
      <color theme="1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0" fillId="3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41" fontId="0" fillId="0" borderId="0" xfId="1" applyFont="1" applyFill="1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0" fillId="2" borderId="0" xfId="0" applyFill="1" applyAlignment="1">
      <alignment horizontal="center" vertical="center" wrapText="1"/>
    </xf>
    <xf numFmtId="41" fontId="0" fillId="2" borderId="0" xfId="1" applyFont="1" applyFill="1">
      <alignment vertical="center"/>
    </xf>
    <xf numFmtId="0" fontId="9" fillId="0" borderId="0" xfId="0" quotePrefix="1" applyFont="1">
      <alignment vertical="center"/>
    </xf>
    <xf numFmtId="0" fontId="10" fillId="0" borderId="0" xfId="0" applyFont="1">
      <alignment vertical="center"/>
    </xf>
    <xf numFmtId="0" fontId="11" fillId="0" borderId="0" xfId="2" applyAlignment="1" applyProtection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0" borderId="0" xfId="0" applyFont="1">
      <alignment vertical="center"/>
    </xf>
    <xf numFmtId="0" fontId="15" fillId="0" borderId="0" xfId="2" applyFont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76" fontId="0" fillId="5" borderId="0" xfId="0" applyNumberFormat="1" applyFill="1">
      <alignment vertical="center"/>
    </xf>
    <xf numFmtId="0" fontId="16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quotePrefix="1" applyFont="1">
      <alignment vertical="center"/>
    </xf>
    <xf numFmtId="0" fontId="18" fillId="0" borderId="0" xfId="0" applyFont="1">
      <alignment vertical="center"/>
    </xf>
    <xf numFmtId="0" fontId="0" fillId="0" borderId="0" xfId="0" applyFill="1" applyAlignment="1">
      <alignment horizontal="center" vertical="center" wrapText="1"/>
    </xf>
    <xf numFmtId="176" fontId="0" fillId="2" borderId="0" xfId="0" applyNumberFormat="1" applyFill="1">
      <alignment vertical="center"/>
    </xf>
    <xf numFmtId="0" fontId="13" fillId="3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176" fontId="0" fillId="2" borderId="0" xfId="0" applyNumberForma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>
      <alignment vertical="center"/>
    </xf>
    <xf numFmtId="176" fontId="12" fillId="2" borderId="0" xfId="0" applyNumberFormat="1" applyFont="1" applyFill="1">
      <alignment vertical="center"/>
    </xf>
    <xf numFmtId="176" fontId="12" fillId="2" borderId="1" xfId="0" applyNumberFormat="1" applyFont="1" applyFill="1" applyBorder="1">
      <alignment vertical="center"/>
    </xf>
    <xf numFmtId="176" fontId="12" fillId="2" borderId="0" xfId="0" applyNumberFormat="1" applyFont="1" applyFill="1" applyBorder="1">
      <alignment vertical="center"/>
    </xf>
    <xf numFmtId="176" fontId="12" fillId="2" borderId="2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7" fontId="0" fillId="2" borderId="0" xfId="0" applyNumberFormat="1" applyFill="1">
      <alignment vertical="center"/>
    </xf>
    <xf numFmtId="177" fontId="12" fillId="2" borderId="0" xfId="0" applyNumberFormat="1" applyFont="1" applyFill="1">
      <alignment vertical="center"/>
    </xf>
    <xf numFmtId="177" fontId="0" fillId="2" borderId="1" xfId="0" applyNumberFormat="1" applyFill="1" applyBorder="1">
      <alignment vertical="center"/>
    </xf>
    <xf numFmtId="177" fontId="12" fillId="2" borderId="1" xfId="0" applyNumberFormat="1" applyFont="1" applyFill="1" applyBorder="1">
      <alignment vertical="center"/>
    </xf>
    <xf numFmtId="177" fontId="0" fillId="2" borderId="0" xfId="0" applyNumberFormat="1" applyFill="1" applyBorder="1">
      <alignment vertical="center"/>
    </xf>
    <xf numFmtId="177" fontId="12" fillId="2" borderId="0" xfId="0" applyNumberFormat="1" applyFont="1" applyFill="1" applyBorder="1">
      <alignment vertical="center"/>
    </xf>
    <xf numFmtId="177" fontId="0" fillId="2" borderId="2" xfId="0" applyNumberFormat="1" applyFill="1" applyBorder="1">
      <alignment vertical="center"/>
    </xf>
    <xf numFmtId="177" fontId="12" fillId="2" borderId="2" xfId="0" applyNumberFormat="1" applyFont="1" applyFill="1" applyBorder="1">
      <alignment vertical="center"/>
    </xf>
    <xf numFmtId="0" fontId="10" fillId="2" borderId="0" xfId="0" applyFont="1" applyFill="1" applyAlignment="1">
      <alignment horizontal="center" vertical="center"/>
    </xf>
    <xf numFmtId="0" fontId="19" fillId="0" borderId="0" xfId="2" applyFont="1" applyAlignment="1" applyProtection="1">
      <alignment vertical="center"/>
    </xf>
    <xf numFmtId="176" fontId="0" fillId="5" borderId="3" xfId="0" applyNumberFormat="1" applyFill="1" applyBorder="1">
      <alignment vertical="center"/>
    </xf>
    <xf numFmtId="176" fontId="0" fillId="5" borderId="4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176" fontId="0" fillId="5" borderId="6" xfId="0" applyNumberFormat="1" applyFill="1" applyBorder="1">
      <alignment vertical="center"/>
    </xf>
    <xf numFmtId="176" fontId="0" fillId="5" borderId="1" xfId="0" applyNumberFormat="1" applyFill="1" applyBorder="1">
      <alignment vertical="center"/>
    </xf>
    <xf numFmtId="0" fontId="0" fillId="5" borderId="0" xfId="0" applyFill="1" applyBorder="1" applyAlignment="1">
      <alignment horizontal="center" vertical="center"/>
    </xf>
    <xf numFmtId="176" fontId="0" fillId="5" borderId="0" xfId="0" applyNumberFormat="1" applyFill="1" applyBorder="1">
      <alignment vertical="center"/>
    </xf>
    <xf numFmtId="0" fontId="0" fillId="5" borderId="2" xfId="0" applyFill="1" applyBorder="1" applyAlignment="1">
      <alignment horizontal="center" vertical="center"/>
    </xf>
    <xf numFmtId="176" fontId="0" fillId="5" borderId="7" xfId="0" applyNumberFormat="1" applyFill="1" applyBorder="1">
      <alignment vertical="center"/>
    </xf>
    <xf numFmtId="176" fontId="0" fillId="5" borderId="8" xfId="0" applyNumberFormat="1" applyFill="1" applyBorder="1">
      <alignment vertical="center"/>
    </xf>
    <xf numFmtId="176" fontId="0" fillId="5" borderId="2" xfId="0" applyNumberFormat="1" applyFill="1" applyBorder="1">
      <alignment vertical="center"/>
    </xf>
    <xf numFmtId="176" fontId="5" fillId="5" borderId="3" xfId="0" applyNumberFormat="1" applyFont="1" applyFill="1" applyBorder="1">
      <alignment vertical="center"/>
    </xf>
    <xf numFmtId="176" fontId="5" fillId="5" borderId="5" xfId="0" applyNumberFormat="1" applyFont="1" applyFill="1" applyBorder="1">
      <alignment vertical="center"/>
    </xf>
    <xf numFmtId="176" fontId="5" fillId="5" borderId="7" xfId="0" applyNumberFormat="1" applyFont="1" applyFill="1" applyBorder="1">
      <alignment vertical="center"/>
    </xf>
    <xf numFmtId="176" fontId="5" fillId="5" borderId="4" xfId="0" applyNumberFormat="1" applyFont="1" applyFill="1" applyBorder="1">
      <alignment vertical="center"/>
    </xf>
    <xf numFmtId="176" fontId="5" fillId="5" borderId="8" xfId="0" applyNumberFormat="1" applyFont="1" applyFill="1" applyBorder="1">
      <alignment vertical="center"/>
    </xf>
    <xf numFmtId="176" fontId="5" fillId="5" borderId="0" xfId="0" applyNumberFormat="1" applyFont="1" applyFill="1">
      <alignment vertical="center"/>
    </xf>
    <xf numFmtId="176" fontId="5" fillId="5" borderId="1" xfId="0" applyNumberFormat="1" applyFont="1" applyFill="1" applyBorder="1">
      <alignment vertical="center"/>
    </xf>
    <xf numFmtId="176" fontId="5" fillId="5" borderId="0" xfId="0" applyNumberFormat="1" applyFont="1" applyFill="1" applyBorder="1">
      <alignment vertical="center"/>
    </xf>
    <xf numFmtId="176" fontId="5" fillId="5" borderId="2" xfId="0" applyNumberFormat="1" applyFont="1" applyFill="1" applyBorder="1">
      <alignment vertical="center"/>
    </xf>
    <xf numFmtId="176" fontId="4" fillId="5" borderId="0" xfId="0" applyNumberFormat="1" applyFont="1" applyFill="1" applyBorder="1">
      <alignment vertical="center"/>
    </xf>
    <xf numFmtId="41" fontId="0" fillId="5" borderId="0" xfId="1" applyFont="1" applyFill="1">
      <alignment vertical="center"/>
    </xf>
    <xf numFmtId="0" fontId="8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6" fillId="4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vertical="center"/>
    </xf>
    <xf numFmtId="176" fontId="12" fillId="2" borderId="0" xfId="0" applyNumberFormat="1" applyFont="1" applyFill="1" applyBorder="1" applyAlignment="1">
      <alignment vertical="center"/>
    </xf>
    <xf numFmtId="176" fontId="12" fillId="2" borderId="2" xfId="0" applyNumberFormat="1" applyFont="1" applyFill="1" applyBorder="1" applyAlignment="1">
      <alignment vertical="center"/>
    </xf>
    <xf numFmtId="176" fontId="12" fillId="2" borderId="0" xfId="0" applyNumberFormat="1" applyFont="1" applyFill="1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tx>
            <c:strRef>
              <c:f>'스마트스폰서, 평생요금제 비교'!$E$12</c:f>
              <c:strCache>
                <c:ptCount val="1"/>
                <c:pt idx="0">
                  <c:v>스마트</c:v>
                </c:pt>
              </c:strCache>
            </c:strRef>
          </c:tx>
          <c:marker>
            <c:symbol val="none"/>
          </c:marker>
          <c:cat>
            <c:strRef>
              <c:f>'스마트스폰서, 평생요금제 비교'!$A$13:$A$62</c:f>
              <c:strCache>
                <c:ptCount val="48"/>
                <c:pt idx="0">
                  <c:v>0년</c:v>
                </c:pt>
                <c:pt idx="11">
                  <c:v>1년</c:v>
                </c:pt>
                <c:pt idx="23">
                  <c:v>2년</c:v>
                </c:pt>
                <c:pt idx="35">
                  <c:v>3년</c:v>
                </c:pt>
                <c:pt idx="47">
                  <c:v>4년</c:v>
                </c:pt>
              </c:strCache>
            </c:strRef>
          </c:cat>
          <c:val>
            <c:numRef>
              <c:f>'스마트스폰서, 평생요금제 비교'!$E$13:$E$62</c:f>
              <c:numCache>
                <c:formatCode>#,##0_ </c:formatCode>
                <c:ptCount val="50"/>
                <c:pt idx="0">
                  <c:v>61607</c:v>
                </c:pt>
                <c:pt idx="1">
                  <c:v>123214</c:v>
                </c:pt>
                <c:pt idx="2">
                  <c:v>184821</c:v>
                </c:pt>
                <c:pt idx="3">
                  <c:v>246428</c:v>
                </c:pt>
                <c:pt idx="4">
                  <c:v>308035</c:v>
                </c:pt>
                <c:pt idx="5">
                  <c:v>369642</c:v>
                </c:pt>
                <c:pt idx="6">
                  <c:v>431249</c:v>
                </c:pt>
                <c:pt idx="7">
                  <c:v>492856</c:v>
                </c:pt>
                <c:pt idx="8">
                  <c:v>554463</c:v>
                </c:pt>
                <c:pt idx="9">
                  <c:v>616070</c:v>
                </c:pt>
                <c:pt idx="10">
                  <c:v>677677</c:v>
                </c:pt>
                <c:pt idx="11">
                  <c:v>739284</c:v>
                </c:pt>
                <c:pt idx="12">
                  <c:v>798691</c:v>
                </c:pt>
                <c:pt idx="13">
                  <c:v>858098</c:v>
                </c:pt>
                <c:pt idx="14">
                  <c:v>917505</c:v>
                </c:pt>
                <c:pt idx="15">
                  <c:v>976912</c:v>
                </c:pt>
                <c:pt idx="16">
                  <c:v>1036319</c:v>
                </c:pt>
                <c:pt idx="17">
                  <c:v>1095726</c:v>
                </c:pt>
                <c:pt idx="18">
                  <c:v>1155133</c:v>
                </c:pt>
                <c:pt idx="19">
                  <c:v>1214540</c:v>
                </c:pt>
                <c:pt idx="20">
                  <c:v>1273947</c:v>
                </c:pt>
                <c:pt idx="21">
                  <c:v>1333354</c:v>
                </c:pt>
                <c:pt idx="22">
                  <c:v>1392761</c:v>
                </c:pt>
                <c:pt idx="23">
                  <c:v>1452168</c:v>
                </c:pt>
                <c:pt idx="24">
                  <c:v>1480768</c:v>
                </c:pt>
                <c:pt idx="25">
                  <c:v>1509368</c:v>
                </c:pt>
                <c:pt idx="26">
                  <c:v>1537968</c:v>
                </c:pt>
                <c:pt idx="27">
                  <c:v>1566568</c:v>
                </c:pt>
                <c:pt idx="28">
                  <c:v>1595168</c:v>
                </c:pt>
                <c:pt idx="29">
                  <c:v>1623768</c:v>
                </c:pt>
                <c:pt idx="30">
                  <c:v>1652368</c:v>
                </c:pt>
                <c:pt idx="31">
                  <c:v>1680968</c:v>
                </c:pt>
                <c:pt idx="32">
                  <c:v>1709568</c:v>
                </c:pt>
                <c:pt idx="33">
                  <c:v>1738168</c:v>
                </c:pt>
                <c:pt idx="34">
                  <c:v>1766768</c:v>
                </c:pt>
                <c:pt idx="35">
                  <c:v>1795368</c:v>
                </c:pt>
                <c:pt idx="36">
                  <c:v>1836068</c:v>
                </c:pt>
                <c:pt idx="37">
                  <c:v>1876768</c:v>
                </c:pt>
                <c:pt idx="38">
                  <c:v>1917468</c:v>
                </c:pt>
                <c:pt idx="39">
                  <c:v>1958168</c:v>
                </c:pt>
                <c:pt idx="40">
                  <c:v>1998868</c:v>
                </c:pt>
                <c:pt idx="41">
                  <c:v>2039568</c:v>
                </c:pt>
                <c:pt idx="42">
                  <c:v>2080268</c:v>
                </c:pt>
                <c:pt idx="43">
                  <c:v>2120968</c:v>
                </c:pt>
                <c:pt idx="44">
                  <c:v>2161668</c:v>
                </c:pt>
                <c:pt idx="45">
                  <c:v>2202368</c:v>
                </c:pt>
                <c:pt idx="46">
                  <c:v>2243068</c:v>
                </c:pt>
                <c:pt idx="47">
                  <c:v>2283768</c:v>
                </c:pt>
                <c:pt idx="48">
                  <c:v>2324468</c:v>
                </c:pt>
                <c:pt idx="49">
                  <c:v>2365168</c:v>
                </c:pt>
              </c:numCache>
            </c:numRef>
          </c:val>
        </c:ser>
        <c:ser>
          <c:idx val="1"/>
          <c:order val="1"/>
          <c:tx>
            <c:strRef>
              <c:f>'스마트스폰서, 평생요금제 비교'!$F$12</c:f>
              <c:strCache>
                <c:ptCount val="1"/>
                <c:pt idx="0">
                  <c:v>평생</c:v>
                </c:pt>
              </c:strCache>
            </c:strRef>
          </c:tx>
          <c:marker>
            <c:symbol val="none"/>
          </c:marker>
          <c:cat>
            <c:strRef>
              <c:f>'스마트스폰서, 평생요금제 비교'!$A$13:$A$62</c:f>
              <c:strCache>
                <c:ptCount val="48"/>
                <c:pt idx="0">
                  <c:v>0년</c:v>
                </c:pt>
                <c:pt idx="11">
                  <c:v>1년</c:v>
                </c:pt>
                <c:pt idx="23">
                  <c:v>2년</c:v>
                </c:pt>
                <c:pt idx="35">
                  <c:v>3년</c:v>
                </c:pt>
                <c:pt idx="47">
                  <c:v>4년</c:v>
                </c:pt>
              </c:strCache>
            </c:strRef>
          </c:cat>
          <c:val>
            <c:numRef>
              <c:f>'스마트스폰서, 평생요금제 비교'!$F$13:$F$62</c:f>
              <c:numCache>
                <c:formatCode>#,##0_ </c:formatCode>
                <c:ptCount val="50"/>
                <c:pt idx="0">
                  <c:v>64417</c:v>
                </c:pt>
                <c:pt idx="1">
                  <c:v>128834</c:v>
                </c:pt>
                <c:pt idx="2">
                  <c:v>193251</c:v>
                </c:pt>
                <c:pt idx="3">
                  <c:v>257668</c:v>
                </c:pt>
                <c:pt idx="4">
                  <c:v>322085</c:v>
                </c:pt>
                <c:pt idx="5">
                  <c:v>386502</c:v>
                </c:pt>
                <c:pt idx="6">
                  <c:v>450919</c:v>
                </c:pt>
                <c:pt idx="7">
                  <c:v>515336</c:v>
                </c:pt>
                <c:pt idx="8">
                  <c:v>579753</c:v>
                </c:pt>
                <c:pt idx="9">
                  <c:v>644170</c:v>
                </c:pt>
                <c:pt idx="10">
                  <c:v>708587</c:v>
                </c:pt>
                <c:pt idx="11">
                  <c:v>773004</c:v>
                </c:pt>
                <c:pt idx="12">
                  <c:v>835221</c:v>
                </c:pt>
                <c:pt idx="13">
                  <c:v>897438</c:v>
                </c:pt>
                <c:pt idx="14">
                  <c:v>959655</c:v>
                </c:pt>
                <c:pt idx="15">
                  <c:v>1021872</c:v>
                </c:pt>
                <c:pt idx="16">
                  <c:v>1084089</c:v>
                </c:pt>
                <c:pt idx="17">
                  <c:v>1146306</c:v>
                </c:pt>
                <c:pt idx="18">
                  <c:v>1208523</c:v>
                </c:pt>
                <c:pt idx="19">
                  <c:v>1270740</c:v>
                </c:pt>
                <c:pt idx="20">
                  <c:v>1332957</c:v>
                </c:pt>
                <c:pt idx="21">
                  <c:v>1395174</c:v>
                </c:pt>
                <c:pt idx="22">
                  <c:v>1457391</c:v>
                </c:pt>
                <c:pt idx="23">
                  <c:v>1519608</c:v>
                </c:pt>
                <c:pt idx="24">
                  <c:v>1548208</c:v>
                </c:pt>
                <c:pt idx="25">
                  <c:v>1576808</c:v>
                </c:pt>
                <c:pt idx="26">
                  <c:v>1605408</c:v>
                </c:pt>
                <c:pt idx="27">
                  <c:v>1634008</c:v>
                </c:pt>
                <c:pt idx="28">
                  <c:v>1662608</c:v>
                </c:pt>
                <c:pt idx="29">
                  <c:v>1691208</c:v>
                </c:pt>
                <c:pt idx="30">
                  <c:v>1719808</c:v>
                </c:pt>
                <c:pt idx="31">
                  <c:v>1748408</c:v>
                </c:pt>
                <c:pt idx="32">
                  <c:v>1777008</c:v>
                </c:pt>
                <c:pt idx="33">
                  <c:v>1805608</c:v>
                </c:pt>
                <c:pt idx="34">
                  <c:v>1834208</c:v>
                </c:pt>
                <c:pt idx="35">
                  <c:v>1862808</c:v>
                </c:pt>
                <c:pt idx="36">
                  <c:v>1891408</c:v>
                </c:pt>
                <c:pt idx="37">
                  <c:v>1920008</c:v>
                </c:pt>
                <c:pt idx="38">
                  <c:v>1948608</c:v>
                </c:pt>
                <c:pt idx="39">
                  <c:v>1977208</c:v>
                </c:pt>
                <c:pt idx="40">
                  <c:v>2005808</c:v>
                </c:pt>
                <c:pt idx="41">
                  <c:v>2034408</c:v>
                </c:pt>
                <c:pt idx="42">
                  <c:v>2063008</c:v>
                </c:pt>
                <c:pt idx="43">
                  <c:v>2091608</c:v>
                </c:pt>
                <c:pt idx="44">
                  <c:v>2120208</c:v>
                </c:pt>
                <c:pt idx="45">
                  <c:v>2148808</c:v>
                </c:pt>
                <c:pt idx="46">
                  <c:v>2177408</c:v>
                </c:pt>
                <c:pt idx="47">
                  <c:v>2206008</c:v>
                </c:pt>
                <c:pt idx="48">
                  <c:v>2234608</c:v>
                </c:pt>
                <c:pt idx="49">
                  <c:v>2263208</c:v>
                </c:pt>
              </c:numCache>
            </c:numRef>
          </c:val>
        </c:ser>
        <c:marker val="1"/>
        <c:axId val="71752704"/>
        <c:axId val="77472512"/>
      </c:lineChart>
      <c:catAx>
        <c:axId val="71752704"/>
        <c:scaling>
          <c:orientation val="minMax"/>
        </c:scaling>
        <c:axPos val="b"/>
        <c:tickLblPos val="nextTo"/>
        <c:crossAx val="77472512"/>
        <c:crosses val="autoZero"/>
        <c:auto val="1"/>
        <c:lblAlgn val="ctr"/>
        <c:lblOffset val="100"/>
      </c:catAx>
      <c:valAx>
        <c:axId val="77472512"/>
        <c:scaling>
          <c:orientation val="minMax"/>
        </c:scaling>
        <c:axPos val="l"/>
        <c:majorGridlines/>
        <c:numFmt formatCode="#,##0_ " sourceLinked="1"/>
        <c:tickLblPos val="nextTo"/>
        <c:crossAx val="717527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74</xdr:row>
      <xdr:rowOff>57150</xdr:rowOff>
    </xdr:from>
    <xdr:to>
      <xdr:col>10</xdr:col>
      <xdr:colOff>219075</xdr:colOff>
      <xdr:row>94</xdr:row>
      <xdr:rowOff>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unken@naver.com" TargetMode="External"/><Relationship Id="rId1" Type="http://schemas.openxmlformats.org/officeDocument/2006/relationships/hyperlink" Target="http://rlaza.tistory.com/4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/>
  </sheetViews>
  <sheetFormatPr defaultRowHeight="16.5"/>
  <cols>
    <col min="2" max="2" width="17.625" bestFit="1" customWidth="1"/>
    <col min="3" max="8" width="9.375" bestFit="1" customWidth="1"/>
    <col min="10" max="16" width="9.375" bestFit="1" customWidth="1"/>
  </cols>
  <sheetData>
    <row r="1" spans="1:15" ht="54">
      <c r="A1" s="24" t="s">
        <v>43</v>
      </c>
    </row>
    <row r="2" spans="1:15" ht="20.25">
      <c r="A2" s="18" t="s">
        <v>39</v>
      </c>
    </row>
    <row r="3" spans="1:15" ht="26.25">
      <c r="A3" s="53" t="s">
        <v>65</v>
      </c>
      <c r="B3" s="19"/>
      <c r="C3" s="19"/>
      <c r="D3" t="s">
        <v>44</v>
      </c>
    </row>
    <row r="4" spans="1:15">
      <c r="A4" s="16" t="s">
        <v>64</v>
      </c>
      <c r="B4" s="19"/>
      <c r="C4" s="19"/>
      <c r="D4" s="10" t="s">
        <v>45</v>
      </c>
    </row>
    <row r="5" spans="1:15" ht="20.25">
      <c r="A5" s="20"/>
      <c r="B5" s="19"/>
      <c r="C5" s="19"/>
    </row>
    <row r="6" spans="1:15">
      <c r="A6" s="11"/>
      <c r="B6" s="19"/>
      <c r="C6" s="19"/>
    </row>
    <row r="8" spans="1:15" ht="26.25">
      <c r="A8" s="27" t="s">
        <v>84</v>
      </c>
    </row>
    <row r="9" spans="1:15" ht="20.25">
      <c r="A9" s="17"/>
      <c r="C9" s="7" t="s">
        <v>34</v>
      </c>
      <c r="J9" s="7" t="s">
        <v>35</v>
      </c>
    </row>
    <row r="10" spans="1:15" ht="33">
      <c r="A10" s="84" t="s">
        <v>25</v>
      </c>
      <c r="B10" s="84"/>
      <c r="C10" s="5" t="s">
        <v>24</v>
      </c>
      <c r="D10" s="5" t="s">
        <v>7</v>
      </c>
      <c r="E10" s="5" t="s">
        <v>9</v>
      </c>
      <c r="F10" s="5" t="s">
        <v>11</v>
      </c>
      <c r="G10" s="5" t="s">
        <v>13</v>
      </c>
      <c r="H10" s="5" t="s">
        <v>15</v>
      </c>
      <c r="I10" s="28"/>
      <c r="J10" s="5" t="s">
        <v>24</v>
      </c>
      <c r="K10" s="5" t="s">
        <v>7</v>
      </c>
      <c r="L10" s="5" t="s">
        <v>9</v>
      </c>
      <c r="M10" s="5" t="s">
        <v>11</v>
      </c>
      <c r="N10" s="5" t="s">
        <v>13</v>
      </c>
      <c r="O10" s="5" t="s">
        <v>15</v>
      </c>
    </row>
    <row r="11" spans="1:15">
      <c r="A11" s="82" t="s">
        <v>0</v>
      </c>
      <c r="B11" s="82"/>
      <c r="C11" s="13">
        <v>35000</v>
      </c>
      <c r="D11" s="13">
        <v>45000</v>
      </c>
      <c r="E11" s="13">
        <v>55000</v>
      </c>
      <c r="F11" s="13">
        <v>65000</v>
      </c>
      <c r="G11" s="13">
        <v>79000</v>
      </c>
      <c r="H11" s="13">
        <v>95000</v>
      </c>
      <c r="I11" s="8"/>
      <c r="J11" s="13">
        <v>35000</v>
      </c>
      <c r="K11" s="13">
        <v>45000</v>
      </c>
      <c r="L11" s="13">
        <v>55000</v>
      </c>
      <c r="M11" s="13">
        <v>65000</v>
      </c>
      <c r="N11" s="13">
        <v>79000</v>
      </c>
      <c r="O11" s="13">
        <v>95000</v>
      </c>
    </row>
    <row r="12" spans="1:15">
      <c r="A12" s="82" t="s">
        <v>36</v>
      </c>
      <c r="B12" s="82"/>
      <c r="C12" s="13">
        <v>814000</v>
      </c>
      <c r="D12" s="13">
        <v>814000</v>
      </c>
      <c r="E12" s="13">
        <v>814000</v>
      </c>
      <c r="F12" s="13">
        <v>814000</v>
      </c>
      <c r="G12" s="13">
        <v>814000</v>
      </c>
      <c r="H12" s="13">
        <v>814000</v>
      </c>
      <c r="I12" s="8"/>
      <c r="J12" s="13">
        <v>946000</v>
      </c>
      <c r="K12" s="13">
        <v>946000</v>
      </c>
      <c r="L12" s="13">
        <v>946000</v>
      </c>
      <c r="M12" s="13">
        <v>946000</v>
      </c>
      <c r="N12" s="13">
        <v>946000</v>
      </c>
      <c r="O12" s="13">
        <v>946000</v>
      </c>
    </row>
    <row r="13" spans="1:15">
      <c r="A13" s="82" t="s">
        <v>1</v>
      </c>
      <c r="B13" s="82"/>
      <c r="C13" s="13">
        <v>33910</v>
      </c>
      <c r="D13" s="13">
        <v>33910</v>
      </c>
      <c r="E13" s="13">
        <v>33910</v>
      </c>
      <c r="F13" s="13">
        <v>33910</v>
      </c>
      <c r="G13" s="13">
        <v>33910</v>
      </c>
      <c r="H13" s="13">
        <v>33910</v>
      </c>
      <c r="I13" s="8"/>
      <c r="J13" s="13">
        <v>39410</v>
      </c>
      <c r="K13" s="13">
        <v>39410</v>
      </c>
      <c r="L13" s="13">
        <v>39410</v>
      </c>
      <c r="M13" s="13">
        <v>39410</v>
      </c>
      <c r="N13" s="13">
        <v>39410</v>
      </c>
      <c r="O13" s="13">
        <v>39410</v>
      </c>
    </row>
    <row r="14" spans="1:15">
      <c r="A14" s="82" t="s">
        <v>2</v>
      </c>
      <c r="B14" s="82"/>
      <c r="C14" s="13">
        <v>5500</v>
      </c>
      <c r="D14" s="13">
        <v>8800</v>
      </c>
      <c r="E14" s="13">
        <v>11000</v>
      </c>
      <c r="F14" s="13">
        <v>14300</v>
      </c>
      <c r="G14" s="13">
        <v>17600</v>
      </c>
      <c r="H14" s="13">
        <v>24200</v>
      </c>
      <c r="I14" s="8"/>
      <c r="J14" s="13">
        <v>5500</v>
      </c>
      <c r="K14" s="13">
        <v>8800</v>
      </c>
      <c r="L14" s="13">
        <v>11000</v>
      </c>
      <c r="M14" s="13">
        <v>14300</v>
      </c>
      <c r="N14" s="13">
        <v>17600</v>
      </c>
      <c r="O14" s="13">
        <v>24200</v>
      </c>
    </row>
    <row r="15" spans="1:15">
      <c r="A15" s="83" t="s">
        <v>3</v>
      </c>
      <c r="B15" s="6" t="s">
        <v>16</v>
      </c>
      <c r="C15" s="13">
        <v>7700</v>
      </c>
      <c r="D15" s="13">
        <v>7700</v>
      </c>
      <c r="E15" s="13">
        <v>7700</v>
      </c>
      <c r="F15" s="13">
        <v>7700</v>
      </c>
      <c r="G15" s="13">
        <v>7700</v>
      </c>
      <c r="H15" s="13">
        <v>7700</v>
      </c>
      <c r="I15" s="8"/>
      <c r="J15" s="13">
        <v>7700</v>
      </c>
      <c r="K15" s="13">
        <v>7700</v>
      </c>
      <c r="L15" s="13">
        <v>7700</v>
      </c>
      <c r="M15" s="13">
        <v>7700</v>
      </c>
      <c r="N15" s="13">
        <v>7700</v>
      </c>
      <c r="O15" s="13">
        <v>7700</v>
      </c>
    </row>
    <row r="16" spans="1:15">
      <c r="A16" s="83"/>
      <c r="B16" s="6" t="s">
        <v>17</v>
      </c>
      <c r="C16" s="13">
        <v>9900</v>
      </c>
      <c r="D16" s="13">
        <v>9900</v>
      </c>
      <c r="E16" s="13">
        <v>9900</v>
      </c>
      <c r="F16" s="13">
        <v>9900</v>
      </c>
      <c r="G16" s="13">
        <v>9900</v>
      </c>
      <c r="H16" s="13">
        <v>9900</v>
      </c>
      <c r="I16" s="8"/>
      <c r="J16" s="13">
        <v>9900</v>
      </c>
      <c r="K16" s="13">
        <v>9900</v>
      </c>
      <c r="L16" s="13">
        <v>9900</v>
      </c>
      <c r="M16" s="13">
        <v>9900</v>
      </c>
      <c r="N16" s="13">
        <v>9900</v>
      </c>
      <c r="O16" s="13">
        <v>9900</v>
      </c>
    </row>
    <row r="17" spans="1:15">
      <c r="A17" s="83"/>
      <c r="B17" s="52" t="s">
        <v>37</v>
      </c>
      <c r="C17" s="13">
        <v>12100</v>
      </c>
      <c r="D17" s="13">
        <v>12100</v>
      </c>
      <c r="E17" s="13">
        <v>12100</v>
      </c>
      <c r="F17" s="13">
        <v>12100</v>
      </c>
      <c r="G17" s="13">
        <v>12100</v>
      </c>
      <c r="H17" s="13">
        <v>12100</v>
      </c>
      <c r="I17" s="8"/>
      <c r="J17" s="13">
        <v>12100</v>
      </c>
      <c r="K17" s="13">
        <v>12100</v>
      </c>
      <c r="L17" s="13">
        <v>12100</v>
      </c>
      <c r="M17" s="13">
        <v>12100</v>
      </c>
      <c r="N17" s="13">
        <v>12100</v>
      </c>
      <c r="O17" s="13">
        <v>12100</v>
      </c>
    </row>
    <row r="18" spans="1:15">
      <c r="A18" s="82" t="s">
        <v>22</v>
      </c>
      <c r="B18" s="82"/>
      <c r="C18" s="13">
        <v>3110</v>
      </c>
      <c r="D18" s="13">
        <v>5310</v>
      </c>
      <c r="E18" s="13">
        <v>5310</v>
      </c>
      <c r="F18" s="13">
        <v>5310</v>
      </c>
      <c r="G18" s="13">
        <v>5310</v>
      </c>
      <c r="H18" s="13">
        <v>910</v>
      </c>
      <c r="I18" s="8"/>
      <c r="J18" s="13">
        <v>3110</v>
      </c>
      <c r="K18" s="13">
        <v>5310</v>
      </c>
      <c r="L18" s="13">
        <v>5310</v>
      </c>
      <c r="M18" s="13">
        <v>5310</v>
      </c>
      <c r="N18" s="13">
        <v>5310</v>
      </c>
      <c r="O18" s="13">
        <v>910</v>
      </c>
    </row>
    <row r="19" spans="1:15">
      <c r="A19" s="82" t="s">
        <v>4</v>
      </c>
      <c r="B19" s="82"/>
      <c r="C19" s="13">
        <v>396000</v>
      </c>
      <c r="D19" s="13">
        <v>264000</v>
      </c>
      <c r="E19" s="13">
        <v>211200</v>
      </c>
      <c r="F19" s="13">
        <v>132000</v>
      </c>
      <c r="G19" s="13">
        <v>52800</v>
      </c>
      <c r="H19" s="13">
        <v>21840</v>
      </c>
      <c r="I19" s="8"/>
      <c r="J19" s="13">
        <v>528000</v>
      </c>
      <c r="K19" s="13">
        <v>396000</v>
      </c>
      <c r="L19" s="13">
        <v>343000</v>
      </c>
      <c r="M19" s="13">
        <v>264000</v>
      </c>
      <c r="N19" s="13">
        <v>184800</v>
      </c>
      <c r="O19" s="13">
        <v>132000</v>
      </c>
    </row>
    <row r="20" spans="1:15">
      <c r="A20" s="82" t="s">
        <v>5</v>
      </c>
      <c r="B20" s="82"/>
      <c r="C20" s="13">
        <v>16500</v>
      </c>
      <c r="D20" s="13">
        <v>11000</v>
      </c>
      <c r="E20" s="13">
        <v>8800</v>
      </c>
      <c r="F20" s="13">
        <v>5500</v>
      </c>
      <c r="G20" s="13">
        <v>2200</v>
      </c>
      <c r="H20" s="13">
        <v>0</v>
      </c>
      <c r="I20" s="8"/>
      <c r="J20" s="13">
        <v>22000</v>
      </c>
      <c r="K20" s="13">
        <v>16500</v>
      </c>
      <c r="L20" s="13">
        <v>14300</v>
      </c>
      <c r="M20" s="13">
        <v>11000</v>
      </c>
      <c r="N20" s="13">
        <v>7700</v>
      </c>
      <c r="O20" s="13">
        <v>5500</v>
      </c>
    </row>
    <row r="21" spans="1:15" s="8" customFormat="1">
      <c r="A21" s="21"/>
      <c r="B21" s="21"/>
      <c r="C21" s="9"/>
      <c r="D21" s="9"/>
      <c r="E21" s="9"/>
      <c r="F21" s="9"/>
      <c r="G21" s="9"/>
      <c r="H21" s="9"/>
      <c r="J21" s="9"/>
      <c r="K21" s="9"/>
      <c r="L21" s="9"/>
      <c r="M21" s="9"/>
      <c r="N21" s="9"/>
      <c r="O21" s="9"/>
    </row>
    <row r="22" spans="1:15">
      <c r="A22" s="15" t="s">
        <v>38</v>
      </c>
    </row>
    <row r="23" spans="1:15">
      <c r="A23" s="11"/>
    </row>
    <row r="24" spans="1:15" ht="33">
      <c r="A24" s="84" t="s">
        <v>26</v>
      </c>
      <c r="B24" s="84"/>
      <c r="C24" s="5" t="s">
        <v>24</v>
      </c>
      <c r="D24" s="5" t="s">
        <v>7</v>
      </c>
      <c r="E24" s="5" t="s">
        <v>9</v>
      </c>
      <c r="F24" s="5" t="s">
        <v>11</v>
      </c>
      <c r="G24" s="5" t="s">
        <v>13</v>
      </c>
      <c r="H24" s="5" t="s">
        <v>15</v>
      </c>
    </row>
    <row r="25" spans="1:15">
      <c r="A25" s="82" t="s">
        <v>0</v>
      </c>
      <c r="B25" s="1" t="s">
        <v>18</v>
      </c>
      <c r="C25" s="13">
        <v>23000</v>
      </c>
      <c r="D25" s="13">
        <v>30000</v>
      </c>
      <c r="E25" s="13">
        <v>38000</v>
      </c>
      <c r="F25" s="13">
        <v>45000</v>
      </c>
      <c r="G25" s="13">
        <v>56000</v>
      </c>
      <c r="H25" s="13">
        <v>66000</v>
      </c>
    </row>
    <row r="26" spans="1:15">
      <c r="A26" s="82"/>
      <c r="B26" s="1" t="s">
        <v>19</v>
      </c>
      <c r="C26" s="13">
        <v>21000</v>
      </c>
      <c r="D26" s="13">
        <v>28000</v>
      </c>
      <c r="E26" s="13">
        <v>36000</v>
      </c>
      <c r="F26" s="13">
        <v>43000</v>
      </c>
      <c r="G26" s="13">
        <v>54000</v>
      </c>
      <c r="H26" s="13">
        <v>64000</v>
      </c>
    </row>
    <row r="27" spans="1:15">
      <c r="A27" s="82"/>
      <c r="B27" s="1" t="s">
        <v>20</v>
      </c>
      <c r="C27" s="13">
        <v>19000</v>
      </c>
      <c r="D27" s="13">
        <v>26000</v>
      </c>
      <c r="E27" s="13">
        <v>34000</v>
      </c>
      <c r="F27" s="13">
        <v>41000</v>
      </c>
      <c r="G27" s="13">
        <v>52000</v>
      </c>
      <c r="H27" s="13">
        <v>62000</v>
      </c>
    </row>
    <row r="28" spans="1:15">
      <c r="A28" s="1"/>
      <c r="B28" s="1" t="s">
        <v>33</v>
      </c>
      <c r="C28" s="13">
        <v>2500</v>
      </c>
      <c r="D28" s="13">
        <v>2500</v>
      </c>
      <c r="E28" s="13">
        <v>2500</v>
      </c>
      <c r="F28" s="13">
        <v>2500</v>
      </c>
      <c r="G28" s="13">
        <v>2500</v>
      </c>
      <c r="H28" s="13">
        <v>2500</v>
      </c>
    </row>
  </sheetData>
  <mergeCells count="11">
    <mergeCell ref="A13:B13"/>
    <mergeCell ref="A12:B12"/>
    <mergeCell ref="A11:B11"/>
    <mergeCell ref="A10:B10"/>
    <mergeCell ref="A24:B24"/>
    <mergeCell ref="A14:B14"/>
    <mergeCell ref="A25:A27"/>
    <mergeCell ref="A18:B18"/>
    <mergeCell ref="A19:B19"/>
    <mergeCell ref="A20:B20"/>
    <mergeCell ref="A15:A17"/>
  </mergeCells>
  <phoneticPr fontId="3" type="noConversion"/>
  <hyperlinks>
    <hyperlink ref="A3" r:id="rId1"/>
    <hyperlink ref="A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workbookViewId="0"/>
  </sheetViews>
  <sheetFormatPr defaultRowHeight="16.5"/>
  <cols>
    <col min="1" max="1" width="14.875" customWidth="1"/>
    <col min="2" max="2" width="9" customWidth="1"/>
    <col min="5" max="5" width="11.625" customWidth="1"/>
    <col min="6" max="6" width="13" bestFit="1" customWidth="1"/>
    <col min="7" max="7" width="12.125" customWidth="1"/>
  </cols>
  <sheetData>
    <row r="1" spans="1:9" ht="26.25">
      <c r="A1" s="27" t="s">
        <v>82</v>
      </c>
      <c r="B1" s="27"/>
      <c r="D1" s="10" t="s">
        <v>63</v>
      </c>
    </row>
    <row r="3" spans="1:9" ht="20.25">
      <c r="A3" s="7" t="s">
        <v>46</v>
      </c>
      <c r="B3" s="7"/>
      <c r="C3" t="s">
        <v>62</v>
      </c>
    </row>
    <row r="4" spans="1:9" ht="16.5" customHeight="1">
      <c r="A4" s="7"/>
      <c r="B4" s="7"/>
    </row>
    <row r="5" spans="1:9" ht="16.5" customHeight="1">
      <c r="A5" s="17" t="s">
        <v>32</v>
      </c>
      <c r="B5" s="7"/>
    </row>
    <row r="6" spans="1:9">
      <c r="A6" s="2"/>
      <c r="B6" s="2"/>
      <c r="C6" s="3" t="s">
        <v>0</v>
      </c>
      <c r="D6" s="3" t="s">
        <v>47</v>
      </c>
      <c r="E6" s="30" t="s">
        <v>50</v>
      </c>
      <c r="F6" s="30" t="s">
        <v>51</v>
      </c>
      <c r="G6" s="30" t="s">
        <v>52</v>
      </c>
      <c r="H6" s="3" t="s">
        <v>48</v>
      </c>
    </row>
    <row r="7" spans="1:9" ht="16.5" customHeight="1">
      <c r="A7" s="12" t="s">
        <v>24</v>
      </c>
      <c r="B7" s="12" t="s">
        <v>16</v>
      </c>
      <c r="C7" s="85">
        <v>35000</v>
      </c>
      <c r="D7" s="29">
        <v>33917</v>
      </c>
      <c r="E7" s="90">
        <v>5500</v>
      </c>
      <c r="F7" s="39">
        <v>7700</v>
      </c>
      <c r="G7" s="39">
        <v>3110</v>
      </c>
      <c r="H7" s="29">
        <f>C$7*110%+D7-E$7-F7-G7</f>
        <v>56107</v>
      </c>
    </row>
    <row r="8" spans="1:9" ht="16.5" customHeight="1">
      <c r="A8" s="1"/>
      <c r="B8" s="6" t="s">
        <v>17</v>
      </c>
      <c r="C8" s="85"/>
      <c r="D8" s="29">
        <v>33917</v>
      </c>
      <c r="E8" s="90"/>
      <c r="F8" s="39">
        <v>9900</v>
      </c>
      <c r="G8" s="39">
        <v>3110</v>
      </c>
      <c r="H8" s="29">
        <f t="shared" ref="H8:H10" si="0">C$7*110%+D8-E$7-F8-G8</f>
        <v>53907</v>
      </c>
    </row>
    <row r="9" spans="1:9" ht="16.5" customHeight="1">
      <c r="A9" s="1"/>
      <c r="B9" s="6" t="s">
        <v>21</v>
      </c>
      <c r="C9" s="85"/>
      <c r="D9" s="29">
        <v>0</v>
      </c>
      <c r="E9" s="90"/>
      <c r="F9" s="39">
        <v>12100</v>
      </c>
      <c r="G9" s="39">
        <v>0</v>
      </c>
      <c r="H9" s="29">
        <f t="shared" si="0"/>
        <v>20900</v>
      </c>
      <c r="I9" s="14" t="s">
        <v>54</v>
      </c>
    </row>
    <row r="10" spans="1:9" ht="16.5" customHeight="1">
      <c r="A10" s="1"/>
      <c r="B10" s="6" t="s">
        <v>53</v>
      </c>
      <c r="C10" s="86"/>
      <c r="D10" s="29">
        <v>0</v>
      </c>
      <c r="E10" s="89"/>
      <c r="F10" s="39">
        <v>0</v>
      </c>
      <c r="G10" s="39">
        <v>0</v>
      </c>
      <c r="H10" s="29">
        <f t="shared" si="0"/>
        <v>33000</v>
      </c>
      <c r="I10" s="14" t="s">
        <v>55</v>
      </c>
    </row>
    <row r="11" spans="1:9" ht="16.5" customHeight="1">
      <c r="A11" s="31" t="s">
        <v>7</v>
      </c>
      <c r="B11" s="31" t="s">
        <v>16</v>
      </c>
      <c r="C11" s="91">
        <v>45000</v>
      </c>
      <c r="D11" s="32">
        <v>33917</v>
      </c>
      <c r="E11" s="87">
        <v>8800</v>
      </c>
      <c r="F11" s="40">
        <v>7700</v>
      </c>
      <c r="G11" s="40">
        <v>5310</v>
      </c>
      <c r="H11" s="32">
        <f>C$11*110%+D11-E$11-F11-G11</f>
        <v>61607</v>
      </c>
    </row>
    <row r="12" spans="1:9" ht="16.5" customHeight="1">
      <c r="A12" s="33"/>
      <c r="B12" s="34" t="s">
        <v>17</v>
      </c>
      <c r="C12" s="92"/>
      <c r="D12" s="35">
        <v>33917</v>
      </c>
      <c r="E12" s="88"/>
      <c r="F12" s="41">
        <v>9900</v>
      </c>
      <c r="G12" s="41">
        <v>5310</v>
      </c>
      <c r="H12" s="35">
        <f t="shared" ref="H12:H14" si="1">C$11*110%+D12-E$11-F12-G12</f>
        <v>59407</v>
      </c>
    </row>
    <row r="13" spans="1:9" ht="16.5" customHeight="1">
      <c r="A13" s="33"/>
      <c r="B13" s="34" t="s">
        <v>21</v>
      </c>
      <c r="C13" s="92"/>
      <c r="D13" s="35">
        <v>0</v>
      </c>
      <c r="E13" s="88"/>
      <c r="F13" s="41">
        <v>12100</v>
      </c>
      <c r="G13" s="41">
        <v>0</v>
      </c>
      <c r="H13" s="35">
        <f t="shared" si="1"/>
        <v>28600.000000000007</v>
      </c>
    </row>
    <row r="14" spans="1:9" ht="16.5" customHeight="1">
      <c r="A14" s="33"/>
      <c r="B14" s="6" t="s">
        <v>53</v>
      </c>
      <c r="C14" s="86"/>
      <c r="D14" s="35">
        <v>0</v>
      </c>
      <c r="E14" s="89"/>
      <c r="F14" s="39">
        <v>0</v>
      </c>
      <c r="G14" s="39">
        <v>0</v>
      </c>
      <c r="H14" s="35">
        <f t="shared" si="1"/>
        <v>40700.000000000007</v>
      </c>
    </row>
    <row r="15" spans="1:9">
      <c r="A15" s="31" t="s">
        <v>9</v>
      </c>
      <c r="B15" s="31" t="s">
        <v>16</v>
      </c>
      <c r="C15" s="91">
        <v>55000</v>
      </c>
      <c r="D15" s="32">
        <v>33917</v>
      </c>
      <c r="E15" s="87">
        <v>11000</v>
      </c>
      <c r="F15" s="40">
        <v>7700</v>
      </c>
      <c r="G15" s="40">
        <v>5310</v>
      </c>
      <c r="H15" s="32">
        <f>C$15*110%+D15-E$15-F15-G15</f>
        <v>70407</v>
      </c>
    </row>
    <row r="16" spans="1:9">
      <c r="A16" s="33"/>
      <c r="B16" s="34" t="s">
        <v>17</v>
      </c>
      <c r="C16" s="92"/>
      <c r="D16" s="35">
        <v>33917</v>
      </c>
      <c r="E16" s="88"/>
      <c r="F16" s="41">
        <v>9900</v>
      </c>
      <c r="G16" s="41">
        <v>5310</v>
      </c>
      <c r="H16" s="35">
        <f t="shared" ref="H16:H18" si="2">C$15*110%+D16-E$15-F16-G16</f>
        <v>68207</v>
      </c>
    </row>
    <row r="17" spans="1:8">
      <c r="A17" s="33"/>
      <c r="B17" s="34" t="s">
        <v>21</v>
      </c>
      <c r="C17" s="92"/>
      <c r="D17" s="35">
        <v>0</v>
      </c>
      <c r="E17" s="88"/>
      <c r="F17" s="41">
        <v>12100</v>
      </c>
      <c r="G17" s="41">
        <v>0</v>
      </c>
      <c r="H17" s="35">
        <f t="shared" si="2"/>
        <v>37400.000000000007</v>
      </c>
    </row>
    <row r="18" spans="1:8">
      <c r="A18" s="36"/>
      <c r="B18" s="37" t="s">
        <v>53</v>
      </c>
      <c r="C18" s="86"/>
      <c r="D18" s="38">
        <v>0</v>
      </c>
      <c r="E18" s="89"/>
      <c r="F18" s="39">
        <v>0</v>
      </c>
      <c r="G18" s="39">
        <v>0</v>
      </c>
      <c r="H18" s="35">
        <f t="shared" si="2"/>
        <v>49500.000000000007</v>
      </c>
    </row>
    <row r="19" spans="1:8">
      <c r="A19" s="12" t="s">
        <v>11</v>
      </c>
      <c r="B19" s="12" t="s">
        <v>16</v>
      </c>
      <c r="C19" s="91">
        <v>65000</v>
      </c>
      <c r="D19" s="32">
        <v>33917</v>
      </c>
      <c r="E19" s="87">
        <v>14300</v>
      </c>
      <c r="F19" s="40">
        <v>7700</v>
      </c>
      <c r="G19" s="40">
        <v>5310</v>
      </c>
      <c r="H19" s="32">
        <f>C$19*110%+D19-E$19-F19-G19</f>
        <v>78107</v>
      </c>
    </row>
    <row r="20" spans="1:8">
      <c r="A20" s="1"/>
      <c r="B20" s="6" t="s">
        <v>17</v>
      </c>
      <c r="C20" s="92"/>
      <c r="D20" s="35">
        <v>33917</v>
      </c>
      <c r="E20" s="88"/>
      <c r="F20" s="41">
        <v>9900</v>
      </c>
      <c r="G20" s="41">
        <v>5310</v>
      </c>
      <c r="H20" s="35">
        <f t="shared" ref="H20:H22" si="3">C$19*110%+D20-E$19-F20-G20</f>
        <v>75907</v>
      </c>
    </row>
    <row r="21" spans="1:8">
      <c r="A21" s="1"/>
      <c r="B21" s="6" t="s">
        <v>21</v>
      </c>
      <c r="C21" s="92"/>
      <c r="D21" s="29">
        <v>0</v>
      </c>
      <c r="E21" s="88"/>
      <c r="F21" s="41">
        <v>12100</v>
      </c>
      <c r="G21" s="41">
        <v>0</v>
      </c>
      <c r="H21" s="35">
        <f t="shared" si="3"/>
        <v>45100</v>
      </c>
    </row>
    <row r="22" spans="1:8">
      <c r="A22" s="1"/>
      <c r="B22" s="6" t="s">
        <v>53</v>
      </c>
      <c r="C22" s="86"/>
      <c r="D22" s="29">
        <v>0</v>
      </c>
      <c r="E22" s="89"/>
      <c r="F22" s="41">
        <v>0</v>
      </c>
      <c r="G22" s="41">
        <v>0</v>
      </c>
      <c r="H22" s="35">
        <f t="shared" si="3"/>
        <v>57200</v>
      </c>
    </row>
    <row r="23" spans="1:8">
      <c r="A23" s="31" t="s">
        <v>13</v>
      </c>
      <c r="B23" s="31" t="s">
        <v>16</v>
      </c>
      <c r="C23" s="91">
        <v>79000</v>
      </c>
      <c r="D23" s="32">
        <v>33917</v>
      </c>
      <c r="E23" s="87">
        <v>17600</v>
      </c>
      <c r="F23" s="40">
        <v>7700</v>
      </c>
      <c r="G23" s="40">
        <v>5310</v>
      </c>
      <c r="H23" s="32">
        <f>C$23*110%+D23-E$23-F23-G23</f>
        <v>90207</v>
      </c>
    </row>
    <row r="24" spans="1:8">
      <c r="A24" s="33"/>
      <c r="B24" s="34" t="s">
        <v>17</v>
      </c>
      <c r="C24" s="92"/>
      <c r="D24" s="35">
        <v>33917</v>
      </c>
      <c r="E24" s="88"/>
      <c r="F24" s="41">
        <v>9900</v>
      </c>
      <c r="G24" s="41">
        <v>5310</v>
      </c>
      <c r="H24" s="35">
        <f t="shared" ref="H24:H26" si="4">C$23*110%+D24-E$23-F24-G24</f>
        <v>88007</v>
      </c>
    </row>
    <row r="25" spans="1:8">
      <c r="A25" s="33"/>
      <c r="B25" s="34" t="s">
        <v>21</v>
      </c>
      <c r="C25" s="92"/>
      <c r="D25" s="35">
        <v>0</v>
      </c>
      <c r="E25" s="88"/>
      <c r="F25" s="41">
        <v>12100</v>
      </c>
      <c r="G25" s="41">
        <v>0</v>
      </c>
      <c r="H25" s="35">
        <f t="shared" si="4"/>
        <v>57200</v>
      </c>
    </row>
    <row r="26" spans="1:8">
      <c r="A26" s="36"/>
      <c r="B26" s="37" t="s">
        <v>53</v>
      </c>
      <c r="C26" s="86"/>
      <c r="D26" s="38">
        <v>0</v>
      </c>
      <c r="E26" s="89"/>
      <c r="F26" s="42">
        <v>0</v>
      </c>
      <c r="G26" s="42">
        <v>0</v>
      </c>
      <c r="H26" s="38">
        <f t="shared" si="4"/>
        <v>69300</v>
      </c>
    </row>
    <row r="27" spans="1:8">
      <c r="A27" s="12" t="s">
        <v>15</v>
      </c>
      <c r="B27" s="12" t="s">
        <v>16</v>
      </c>
      <c r="C27" s="91">
        <v>95000</v>
      </c>
      <c r="D27" s="32">
        <v>33917</v>
      </c>
      <c r="E27" s="87">
        <v>24200</v>
      </c>
      <c r="F27" s="39">
        <v>7700</v>
      </c>
      <c r="G27" s="39">
        <v>910</v>
      </c>
      <c r="H27" s="29">
        <f>C$27*110%+D27-E$27-F27-G27</f>
        <v>105607</v>
      </c>
    </row>
    <row r="28" spans="1:8">
      <c r="A28" s="1"/>
      <c r="B28" s="6" t="s">
        <v>17</v>
      </c>
      <c r="C28" s="92"/>
      <c r="D28" s="35">
        <v>33917</v>
      </c>
      <c r="E28" s="88"/>
      <c r="F28" s="39">
        <v>9900</v>
      </c>
      <c r="G28" s="39">
        <v>910</v>
      </c>
      <c r="H28" s="29">
        <f t="shared" ref="H28:H30" si="5">C$27*110%+D28-E$27-F28-G28</f>
        <v>103407</v>
      </c>
    </row>
    <row r="29" spans="1:8">
      <c r="A29" s="1"/>
      <c r="B29" s="6" t="s">
        <v>21</v>
      </c>
      <c r="C29" s="92"/>
      <c r="D29" s="29">
        <v>0</v>
      </c>
      <c r="E29" s="88"/>
      <c r="F29" s="39">
        <v>12100</v>
      </c>
      <c r="G29" s="39">
        <v>0</v>
      </c>
      <c r="H29" s="29">
        <f t="shared" si="5"/>
        <v>68200.000000000015</v>
      </c>
    </row>
    <row r="30" spans="1:8">
      <c r="A30" s="1"/>
      <c r="B30" s="6" t="s">
        <v>53</v>
      </c>
      <c r="C30" s="92"/>
      <c r="D30" s="29">
        <v>0</v>
      </c>
      <c r="E30" s="88"/>
      <c r="F30" s="39">
        <v>0</v>
      </c>
      <c r="G30" s="39">
        <v>0</v>
      </c>
      <c r="H30" s="29">
        <f t="shared" si="5"/>
        <v>80300.000000000015</v>
      </c>
    </row>
    <row r="32" spans="1:8">
      <c r="A32" s="17" t="s">
        <v>56</v>
      </c>
    </row>
    <row r="33" spans="1:7">
      <c r="A33" s="2"/>
      <c r="B33" s="2"/>
      <c r="C33" s="3" t="s">
        <v>0</v>
      </c>
      <c r="D33" s="3" t="s">
        <v>47</v>
      </c>
      <c r="E33" s="30" t="s">
        <v>52</v>
      </c>
      <c r="F33" s="3" t="s">
        <v>49</v>
      </c>
    </row>
    <row r="34" spans="1:7">
      <c r="A34" s="6" t="s">
        <v>23</v>
      </c>
      <c r="B34" s="6" t="s">
        <v>16</v>
      </c>
      <c r="C34" s="44">
        <v>23000</v>
      </c>
      <c r="D34" s="44">
        <v>33917</v>
      </c>
      <c r="E34" s="45">
        <v>2500</v>
      </c>
      <c r="F34" s="44">
        <f t="shared" ref="F34:F51" si="6">C34*110%+D34-E34</f>
        <v>56717</v>
      </c>
    </row>
    <row r="35" spans="1:7">
      <c r="A35" s="6"/>
      <c r="B35" s="6" t="s">
        <v>17</v>
      </c>
      <c r="C35" s="44">
        <v>21000</v>
      </c>
      <c r="D35" s="44">
        <v>33917</v>
      </c>
      <c r="E35" s="45">
        <v>2500</v>
      </c>
      <c r="F35" s="44">
        <f t="shared" si="6"/>
        <v>54517</v>
      </c>
    </row>
    <row r="36" spans="1:7">
      <c r="A36" s="6"/>
      <c r="B36" s="6" t="s">
        <v>21</v>
      </c>
      <c r="C36" s="44">
        <v>19000</v>
      </c>
      <c r="D36" s="44">
        <v>0</v>
      </c>
      <c r="E36" s="45">
        <v>0</v>
      </c>
      <c r="F36" s="44">
        <f t="shared" si="6"/>
        <v>20900</v>
      </c>
      <c r="G36" s="14" t="s">
        <v>57</v>
      </c>
    </row>
    <row r="37" spans="1:7">
      <c r="A37" s="43" t="s">
        <v>6</v>
      </c>
      <c r="B37" s="43" t="s">
        <v>16</v>
      </c>
      <c r="C37" s="46">
        <v>30000</v>
      </c>
      <c r="D37" s="46">
        <v>33917</v>
      </c>
      <c r="E37" s="47">
        <v>2500</v>
      </c>
      <c r="F37" s="46">
        <f t="shared" si="6"/>
        <v>64417</v>
      </c>
      <c r="G37" s="25" t="s">
        <v>74</v>
      </c>
    </row>
    <row r="38" spans="1:7">
      <c r="A38" s="34"/>
      <c r="B38" s="34" t="s">
        <v>17</v>
      </c>
      <c r="C38" s="48">
        <v>28000</v>
      </c>
      <c r="D38" s="48">
        <v>33917</v>
      </c>
      <c r="E38" s="49">
        <v>2500</v>
      </c>
      <c r="F38" s="48">
        <f t="shared" si="6"/>
        <v>62217</v>
      </c>
      <c r="G38" s="11" t="s">
        <v>75</v>
      </c>
    </row>
    <row r="39" spans="1:7">
      <c r="A39" s="37"/>
      <c r="B39" s="37" t="s">
        <v>21</v>
      </c>
      <c r="C39" s="50">
        <v>26000</v>
      </c>
      <c r="D39" s="50">
        <v>0</v>
      </c>
      <c r="E39" s="51">
        <v>0</v>
      </c>
      <c r="F39" s="50">
        <f t="shared" si="6"/>
        <v>28600.000000000004</v>
      </c>
    </row>
    <row r="40" spans="1:7">
      <c r="A40" s="6" t="s">
        <v>8</v>
      </c>
      <c r="B40" s="6" t="s">
        <v>16</v>
      </c>
      <c r="C40" s="44">
        <v>38000</v>
      </c>
      <c r="D40" s="46">
        <v>33917</v>
      </c>
      <c r="E40" s="45">
        <v>2500</v>
      </c>
      <c r="F40" s="44">
        <f t="shared" si="6"/>
        <v>73217</v>
      </c>
    </row>
    <row r="41" spans="1:7">
      <c r="A41" s="6"/>
      <c r="B41" s="6" t="s">
        <v>17</v>
      </c>
      <c r="C41" s="44">
        <v>36000</v>
      </c>
      <c r="D41" s="48">
        <v>33917</v>
      </c>
      <c r="E41" s="45">
        <v>2500</v>
      </c>
      <c r="F41" s="44">
        <f t="shared" si="6"/>
        <v>71017</v>
      </c>
    </row>
    <row r="42" spans="1:7">
      <c r="A42" s="6"/>
      <c r="B42" s="6" t="s">
        <v>21</v>
      </c>
      <c r="C42" s="44">
        <v>34000</v>
      </c>
      <c r="D42" s="44">
        <v>0</v>
      </c>
      <c r="E42" s="45">
        <v>0</v>
      </c>
      <c r="F42" s="44">
        <f t="shared" si="6"/>
        <v>37400</v>
      </c>
    </row>
    <row r="43" spans="1:7">
      <c r="A43" s="43" t="s">
        <v>10</v>
      </c>
      <c r="B43" s="43" t="s">
        <v>16</v>
      </c>
      <c r="C43" s="46">
        <v>45000</v>
      </c>
      <c r="D43" s="46">
        <v>33917</v>
      </c>
      <c r="E43" s="47">
        <v>2500</v>
      </c>
      <c r="F43" s="46">
        <f t="shared" si="6"/>
        <v>80917</v>
      </c>
    </row>
    <row r="44" spans="1:7">
      <c r="A44" s="34"/>
      <c r="B44" s="34" t="s">
        <v>17</v>
      </c>
      <c r="C44" s="48">
        <v>43000</v>
      </c>
      <c r="D44" s="48">
        <v>33917</v>
      </c>
      <c r="E44" s="49">
        <v>2500</v>
      </c>
      <c r="F44" s="48">
        <f t="shared" si="6"/>
        <v>78717</v>
      </c>
    </row>
    <row r="45" spans="1:7">
      <c r="A45" s="37"/>
      <c r="B45" s="37" t="s">
        <v>21</v>
      </c>
      <c r="C45" s="50">
        <v>41000</v>
      </c>
      <c r="D45" s="50">
        <v>0</v>
      </c>
      <c r="E45" s="51">
        <v>0</v>
      </c>
      <c r="F45" s="50">
        <f t="shared" si="6"/>
        <v>45100.000000000007</v>
      </c>
    </row>
    <row r="46" spans="1:7">
      <c r="A46" s="6" t="s">
        <v>12</v>
      </c>
      <c r="B46" s="6" t="s">
        <v>16</v>
      </c>
      <c r="C46" s="44">
        <v>56000</v>
      </c>
      <c r="D46" s="46">
        <v>33917</v>
      </c>
      <c r="E46" s="45">
        <v>2500</v>
      </c>
      <c r="F46" s="44">
        <f t="shared" si="6"/>
        <v>93017</v>
      </c>
    </row>
    <row r="47" spans="1:7">
      <c r="A47" s="6"/>
      <c r="B47" s="6" t="s">
        <v>17</v>
      </c>
      <c r="C47" s="44">
        <v>54000</v>
      </c>
      <c r="D47" s="48">
        <v>33917</v>
      </c>
      <c r="E47" s="45">
        <v>2500</v>
      </c>
      <c r="F47" s="44">
        <f t="shared" si="6"/>
        <v>90817</v>
      </c>
    </row>
    <row r="48" spans="1:7">
      <c r="A48" s="6"/>
      <c r="B48" s="6" t="s">
        <v>21</v>
      </c>
      <c r="C48" s="44">
        <v>52000</v>
      </c>
      <c r="D48" s="44">
        <v>0</v>
      </c>
      <c r="E48" s="45">
        <v>0</v>
      </c>
      <c r="F48" s="44">
        <f t="shared" si="6"/>
        <v>57200.000000000007</v>
      </c>
    </row>
    <row r="49" spans="1:10">
      <c r="A49" s="43" t="s">
        <v>14</v>
      </c>
      <c r="B49" s="43" t="s">
        <v>16</v>
      </c>
      <c r="C49" s="46">
        <v>66000</v>
      </c>
      <c r="D49" s="46">
        <v>33917</v>
      </c>
      <c r="E49" s="47">
        <v>2500</v>
      </c>
      <c r="F49" s="46">
        <f t="shared" si="6"/>
        <v>104017</v>
      </c>
    </row>
    <row r="50" spans="1:10">
      <c r="A50" s="6"/>
      <c r="B50" s="6" t="s">
        <v>17</v>
      </c>
      <c r="C50" s="44">
        <v>64000</v>
      </c>
      <c r="D50" s="48">
        <v>33917</v>
      </c>
      <c r="E50" s="45">
        <v>2500</v>
      </c>
      <c r="F50" s="44">
        <f t="shared" si="6"/>
        <v>101817</v>
      </c>
    </row>
    <row r="51" spans="1:10">
      <c r="A51" s="6"/>
      <c r="B51" s="6" t="s">
        <v>21</v>
      </c>
      <c r="C51" s="44">
        <v>62000</v>
      </c>
      <c r="D51" s="44">
        <v>0</v>
      </c>
      <c r="E51" s="45">
        <v>0</v>
      </c>
      <c r="F51" s="44">
        <f t="shared" si="6"/>
        <v>68200</v>
      </c>
    </row>
    <row r="55" spans="1:10" ht="20.25">
      <c r="A55" s="7" t="s">
        <v>59</v>
      </c>
      <c r="B55" s="7"/>
      <c r="C55" t="s">
        <v>60</v>
      </c>
      <c r="G55" s="10" t="s">
        <v>61</v>
      </c>
    </row>
    <row r="57" spans="1:10" ht="20.25">
      <c r="A57" s="17" t="s">
        <v>32</v>
      </c>
      <c r="B57" s="7"/>
    </row>
    <row r="58" spans="1:10">
      <c r="A58" s="2"/>
      <c r="B58" s="2"/>
      <c r="C58" s="3" t="s">
        <v>0</v>
      </c>
      <c r="D58" s="3" t="s">
        <v>47</v>
      </c>
      <c r="E58" s="30" t="s">
        <v>50</v>
      </c>
      <c r="F58" s="30" t="s">
        <v>51</v>
      </c>
      <c r="G58" s="30" t="s">
        <v>52</v>
      </c>
      <c r="H58" s="3" t="s">
        <v>48</v>
      </c>
      <c r="I58" s="3" t="s">
        <v>49</v>
      </c>
    </row>
    <row r="59" spans="1:10">
      <c r="A59" s="12" t="s">
        <v>24</v>
      </c>
      <c r="B59" s="12" t="s">
        <v>16</v>
      </c>
      <c r="C59" s="85">
        <v>35000</v>
      </c>
      <c r="D59" s="29">
        <v>39417</v>
      </c>
      <c r="E59" s="90">
        <v>5500</v>
      </c>
      <c r="F59" s="39">
        <v>7700</v>
      </c>
      <c r="G59" s="39">
        <v>3110</v>
      </c>
      <c r="H59" s="29">
        <f>C$7+D59-E$7-F59-G59</f>
        <v>58107</v>
      </c>
      <c r="I59" s="29">
        <f>H59*110%</f>
        <v>63917.700000000004</v>
      </c>
    </row>
    <row r="60" spans="1:10">
      <c r="A60" s="1"/>
      <c r="B60" s="6" t="s">
        <v>17</v>
      </c>
      <c r="C60" s="85"/>
      <c r="D60" s="29">
        <v>39417</v>
      </c>
      <c r="E60" s="90"/>
      <c r="F60" s="39">
        <v>9900</v>
      </c>
      <c r="G60" s="39">
        <v>3110</v>
      </c>
      <c r="H60" s="29">
        <f>C$7+D60-E$7-F60-G60</f>
        <v>55907</v>
      </c>
      <c r="I60" s="29">
        <f t="shared" ref="I60:I82" si="7">H60*110%</f>
        <v>61497.700000000004</v>
      </c>
    </row>
    <row r="61" spans="1:10">
      <c r="A61" s="1"/>
      <c r="B61" s="6" t="s">
        <v>21</v>
      </c>
      <c r="C61" s="85"/>
      <c r="D61" s="29">
        <v>0</v>
      </c>
      <c r="E61" s="90"/>
      <c r="F61" s="39">
        <v>12100</v>
      </c>
      <c r="G61" s="39">
        <v>0</v>
      </c>
      <c r="H61" s="29">
        <f>C$7+D61-E$7-F61-G61</f>
        <v>17400</v>
      </c>
      <c r="I61" s="29">
        <f t="shared" si="7"/>
        <v>19140</v>
      </c>
      <c r="J61" s="14" t="s">
        <v>54</v>
      </c>
    </row>
    <row r="62" spans="1:10">
      <c r="A62" s="1"/>
      <c r="B62" s="6" t="s">
        <v>53</v>
      </c>
      <c r="C62" s="86"/>
      <c r="D62" s="29">
        <v>0</v>
      </c>
      <c r="E62" s="89"/>
      <c r="F62" s="39">
        <v>0</v>
      </c>
      <c r="G62" s="39">
        <v>0</v>
      </c>
      <c r="H62" s="29">
        <f>C$7+D62-E$7-F62-G62</f>
        <v>29500</v>
      </c>
      <c r="I62" s="29">
        <f t="shared" si="7"/>
        <v>32450.000000000004</v>
      </c>
      <c r="J62" s="14" t="s">
        <v>55</v>
      </c>
    </row>
    <row r="63" spans="1:10">
      <c r="A63" s="31" t="s">
        <v>7</v>
      </c>
      <c r="B63" s="31" t="s">
        <v>16</v>
      </c>
      <c r="C63" s="91">
        <v>45000</v>
      </c>
      <c r="D63" s="32">
        <v>39417</v>
      </c>
      <c r="E63" s="87">
        <v>8800</v>
      </c>
      <c r="F63" s="40">
        <v>7700</v>
      </c>
      <c r="G63" s="40">
        <v>5310</v>
      </c>
      <c r="H63" s="32">
        <f>C$11+D63-E$11-F63-G63</f>
        <v>62607</v>
      </c>
      <c r="I63" s="32">
        <f t="shared" si="7"/>
        <v>68867.700000000012</v>
      </c>
    </row>
    <row r="64" spans="1:10">
      <c r="A64" s="33"/>
      <c r="B64" s="34" t="s">
        <v>17</v>
      </c>
      <c r="C64" s="92"/>
      <c r="D64" s="29">
        <v>39417</v>
      </c>
      <c r="E64" s="88"/>
      <c r="F64" s="41">
        <v>9900</v>
      </c>
      <c r="G64" s="41">
        <v>5310</v>
      </c>
      <c r="H64" s="35">
        <f>C$11+D64-E$11-F64-G64</f>
        <v>60407</v>
      </c>
      <c r="I64" s="35">
        <f t="shared" si="7"/>
        <v>66447.700000000012</v>
      </c>
    </row>
    <row r="65" spans="1:9">
      <c r="A65" s="33"/>
      <c r="B65" s="34" t="s">
        <v>21</v>
      </c>
      <c r="C65" s="92"/>
      <c r="D65" s="35">
        <v>0</v>
      </c>
      <c r="E65" s="88"/>
      <c r="F65" s="41">
        <v>12100</v>
      </c>
      <c r="G65" s="41">
        <v>0</v>
      </c>
      <c r="H65" s="35">
        <f>C$11+D65-E$11-F65-G65</f>
        <v>24100</v>
      </c>
      <c r="I65" s="35">
        <f t="shared" si="7"/>
        <v>26510.000000000004</v>
      </c>
    </row>
    <row r="66" spans="1:9">
      <c r="A66" s="33"/>
      <c r="B66" s="6" t="s">
        <v>53</v>
      </c>
      <c r="C66" s="86"/>
      <c r="D66" s="35">
        <v>0</v>
      </c>
      <c r="E66" s="89"/>
      <c r="F66" s="39">
        <v>0</v>
      </c>
      <c r="G66" s="39">
        <v>0</v>
      </c>
      <c r="H66" s="35">
        <f>C$11+D66-E$11-F66-G66</f>
        <v>36200</v>
      </c>
      <c r="I66" s="35">
        <f t="shared" si="7"/>
        <v>39820</v>
      </c>
    </row>
    <row r="67" spans="1:9">
      <c r="A67" s="31" t="s">
        <v>9</v>
      </c>
      <c r="B67" s="31" t="s">
        <v>16</v>
      </c>
      <c r="C67" s="91">
        <v>55000</v>
      </c>
      <c r="D67" s="32">
        <v>39417</v>
      </c>
      <c r="E67" s="87">
        <v>11000</v>
      </c>
      <c r="F67" s="40">
        <v>7700</v>
      </c>
      <c r="G67" s="40">
        <v>5310</v>
      </c>
      <c r="H67" s="32">
        <f>C$15+D67-E$15-F67-G67</f>
        <v>70407</v>
      </c>
      <c r="I67" s="32">
        <f t="shared" si="7"/>
        <v>77447.700000000012</v>
      </c>
    </row>
    <row r="68" spans="1:9">
      <c r="A68" s="33"/>
      <c r="B68" s="34" t="s">
        <v>17</v>
      </c>
      <c r="C68" s="92"/>
      <c r="D68" s="35">
        <v>39417</v>
      </c>
      <c r="E68" s="88"/>
      <c r="F68" s="41">
        <v>9900</v>
      </c>
      <c r="G68" s="41">
        <v>5310</v>
      </c>
      <c r="H68" s="35">
        <f>C$15+D68-E$15-F68-G68</f>
        <v>68207</v>
      </c>
      <c r="I68" s="35">
        <f t="shared" si="7"/>
        <v>75027.700000000012</v>
      </c>
    </row>
    <row r="69" spans="1:9">
      <c r="A69" s="33"/>
      <c r="B69" s="34" t="s">
        <v>21</v>
      </c>
      <c r="C69" s="92"/>
      <c r="D69" s="35">
        <v>0</v>
      </c>
      <c r="E69" s="88"/>
      <c r="F69" s="41">
        <v>12100</v>
      </c>
      <c r="G69" s="41">
        <v>0</v>
      </c>
      <c r="H69" s="35">
        <f>C$15+D69-E$15-F69-G69</f>
        <v>31900</v>
      </c>
      <c r="I69" s="35">
        <f t="shared" si="7"/>
        <v>35090</v>
      </c>
    </row>
    <row r="70" spans="1:9">
      <c r="A70" s="36"/>
      <c r="B70" s="37" t="s">
        <v>53</v>
      </c>
      <c r="C70" s="86"/>
      <c r="D70" s="38">
        <v>0</v>
      </c>
      <c r="E70" s="89"/>
      <c r="F70" s="39">
        <v>0</v>
      </c>
      <c r="G70" s="39">
        <v>0</v>
      </c>
      <c r="H70" s="35">
        <f>C$15+D70-E$15-F70-G70</f>
        <v>44000</v>
      </c>
      <c r="I70" s="35">
        <f t="shared" si="7"/>
        <v>48400.000000000007</v>
      </c>
    </row>
    <row r="71" spans="1:9">
      <c r="A71" s="12" t="s">
        <v>11</v>
      </c>
      <c r="B71" s="12" t="s">
        <v>16</v>
      </c>
      <c r="C71" s="91">
        <v>65000</v>
      </c>
      <c r="D71" s="35">
        <v>39417</v>
      </c>
      <c r="E71" s="87">
        <v>14300</v>
      </c>
      <c r="F71" s="40">
        <v>7700</v>
      </c>
      <c r="G71" s="40">
        <v>5310</v>
      </c>
      <c r="H71" s="32">
        <f>C$19+D71-E$19-F71-G71</f>
        <v>77107</v>
      </c>
      <c r="I71" s="32">
        <f t="shared" si="7"/>
        <v>84817.700000000012</v>
      </c>
    </row>
    <row r="72" spans="1:9">
      <c r="A72" s="1"/>
      <c r="B72" s="6" t="s">
        <v>17</v>
      </c>
      <c r="C72" s="92"/>
      <c r="D72" s="35">
        <v>39417</v>
      </c>
      <c r="E72" s="88"/>
      <c r="F72" s="41">
        <v>9900</v>
      </c>
      <c r="G72" s="41">
        <v>5310</v>
      </c>
      <c r="H72" s="35">
        <f>C$19+D72-E$19-F72-G72</f>
        <v>74907</v>
      </c>
      <c r="I72" s="35">
        <f t="shared" si="7"/>
        <v>82397.700000000012</v>
      </c>
    </row>
    <row r="73" spans="1:9">
      <c r="A73" s="1"/>
      <c r="B73" s="6" t="s">
        <v>21</v>
      </c>
      <c r="C73" s="92"/>
      <c r="D73" s="35">
        <v>0</v>
      </c>
      <c r="E73" s="88"/>
      <c r="F73" s="41">
        <v>12100</v>
      </c>
      <c r="G73" s="41">
        <v>0</v>
      </c>
      <c r="H73" s="35">
        <f>C$19+D73-E$19-F73-G73</f>
        <v>38600</v>
      </c>
      <c r="I73" s="35">
        <f t="shared" si="7"/>
        <v>42460</v>
      </c>
    </row>
    <row r="74" spans="1:9">
      <c r="A74" s="1"/>
      <c r="B74" s="6" t="s">
        <v>53</v>
      </c>
      <c r="C74" s="86"/>
      <c r="D74" s="38">
        <v>0</v>
      </c>
      <c r="E74" s="89"/>
      <c r="F74" s="41">
        <v>0</v>
      </c>
      <c r="G74" s="41">
        <v>0</v>
      </c>
      <c r="H74" s="35">
        <f>C$19+D74-E$19-F74-G74</f>
        <v>50700</v>
      </c>
      <c r="I74" s="35">
        <f t="shared" si="7"/>
        <v>55770.000000000007</v>
      </c>
    </row>
    <row r="75" spans="1:9">
      <c r="A75" s="31" t="s">
        <v>13</v>
      </c>
      <c r="B75" s="31" t="s">
        <v>16</v>
      </c>
      <c r="C75" s="91">
        <v>79000</v>
      </c>
      <c r="D75" s="29">
        <v>39417</v>
      </c>
      <c r="E75" s="87">
        <v>17600</v>
      </c>
      <c r="F75" s="40">
        <v>7700</v>
      </c>
      <c r="G75" s="40">
        <v>5310</v>
      </c>
      <c r="H75" s="32">
        <f>C$23+D75-E$23-F75-G75</f>
        <v>87807</v>
      </c>
      <c r="I75" s="32">
        <f t="shared" si="7"/>
        <v>96587.700000000012</v>
      </c>
    </row>
    <row r="76" spans="1:9">
      <c r="A76" s="33"/>
      <c r="B76" s="34" t="s">
        <v>17</v>
      </c>
      <c r="C76" s="92"/>
      <c r="D76" s="29">
        <v>39417</v>
      </c>
      <c r="E76" s="88"/>
      <c r="F76" s="41">
        <v>9900</v>
      </c>
      <c r="G76" s="41">
        <v>5310</v>
      </c>
      <c r="H76" s="35">
        <f>C$23+D76-E$23-F76-G76</f>
        <v>85607</v>
      </c>
      <c r="I76" s="35">
        <f t="shared" si="7"/>
        <v>94167.700000000012</v>
      </c>
    </row>
    <row r="77" spans="1:9">
      <c r="A77" s="33"/>
      <c r="B77" s="34" t="s">
        <v>21</v>
      </c>
      <c r="C77" s="92"/>
      <c r="D77" s="35">
        <v>0</v>
      </c>
      <c r="E77" s="88"/>
      <c r="F77" s="41">
        <v>12100</v>
      </c>
      <c r="G77" s="41">
        <v>0</v>
      </c>
      <c r="H77" s="35">
        <f>C$23+D77-E$23-F77-G77</f>
        <v>49300</v>
      </c>
      <c r="I77" s="35">
        <f t="shared" si="7"/>
        <v>54230.000000000007</v>
      </c>
    </row>
    <row r="78" spans="1:9">
      <c r="A78" s="36"/>
      <c r="B78" s="37" t="s">
        <v>53</v>
      </c>
      <c r="C78" s="86"/>
      <c r="D78" s="38">
        <v>0</v>
      </c>
      <c r="E78" s="89"/>
      <c r="F78" s="42">
        <v>0</v>
      </c>
      <c r="G78" s="42">
        <v>0</v>
      </c>
      <c r="H78" s="38">
        <f>C$23+D78-E$23-F78-G78</f>
        <v>61400</v>
      </c>
      <c r="I78" s="38">
        <f t="shared" si="7"/>
        <v>67540</v>
      </c>
    </row>
    <row r="79" spans="1:9">
      <c r="A79" s="12" t="s">
        <v>15</v>
      </c>
      <c r="B79" s="12" t="s">
        <v>16</v>
      </c>
      <c r="C79" s="91">
        <v>95000</v>
      </c>
      <c r="D79" s="29">
        <v>39417</v>
      </c>
      <c r="E79" s="87">
        <v>24200</v>
      </c>
      <c r="F79" s="39">
        <v>7700</v>
      </c>
      <c r="G79" s="39">
        <v>910</v>
      </c>
      <c r="H79" s="29">
        <f>C$27+D79-E$27-F79-G79</f>
        <v>101607</v>
      </c>
      <c r="I79" s="29">
        <f t="shared" si="7"/>
        <v>111767.70000000001</v>
      </c>
    </row>
    <row r="80" spans="1:9">
      <c r="A80" s="1"/>
      <c r="B80" s="6" t="s">
        <v>17</v>
      </c>
      <c r="C80" s="92"/>
      <c r="D80" s="29">
        <v>39417</v>
      </c>
      <c r="E80" s="88"/>
      <c r="F80" s="39">
        <v>9900</v>
      </c>
      <c r="G80" s="39">
        <v>910</v>
      </c>
      <c r="H80" s="29">
        <f t="shared" ref="H80:H82" si="8">C$27+D80-E$27-F80-G80</f>
        <v>99407</v>
      </c>
      <c r="I80" s="29">
        <f t="shared" si="7"/>
        <v>109347.70000000001</v>
      </c>
    </row>
    <row r="81" spans="1:9">
      <c r="A81" s="1"/>
      <c r="B81" s="6" t="s">
        <v>21</v>
      </c>
      <c r="C81" s="92"/>
      <c r="D81" s="29">
        <v>0</v>
      </c>
      <c r="E81" s="88"/>
      <c r="F81" s="39">
        <v>12100</v>
      </c>
      <c r="G81" s="39">
        <v>0</v>
      </c>
      <c r="H81" s="29">
        <f t="shared" si="8"/>
        <v>58700</v>
      </c>
      <c r="I81" s="29">
        <f t="shared" si="7"/>
        <v>64570.000000000007</v>
      </c>
    </row>
    <row r="82" spans="1:9">
      <c r="A82" s="1"/>
      <c r="B82" s="6" t="s">
        <v>53</v>
      </c>
      <c r="C82" s="92"/>
      <c r="D82" s="29">
        <v>0</v>
      </c>
      <c r="E82" s="88"/>
      <c r="F82" s="39">
        <v>0</v>
      </c>
      <c r="G82" s="39">
        <v>0</v>
      </c>
      <c r="H82" s="29">
        <f t="shared" si="8"/>
        <v>70800</v>
      </c>
      <c r="I82" s="29">
        <f t="shared" si="7"/>
        <v>77880</v>
      </c>
    </row>
    <row r="84" spans="1:9">
      <c r="A84" s="17" t="s">
        <v>56</v>
      </c>
    </row>
    <row r="85" spans="1:9">
      <c r="A85" s="2"/>
      <c r="B85" s="2"/>
      <c r="C85" s="3" t="s">
        <v>0</v>
      </c>
      <c r="D85" s="3" t="s">
        <v>47</v>
      </c>
      <c r="E85" s="30" t="s">
        <v>52</v>
      </c>
      <c r="F85" s="3" t="s">
        <v>48</v>
      </c>
      <c r="G85" s="3" t="s">
        <v>49</v>
      </c>
    </row>
    <row r="86" spans="1:9">
      <c r="A86" s="6" t="s">
        <v>23</v>
      </c>
      <c r="B86" s="6" t="s">
        <v>16</v>
      </c>
      <c r="C86" s="44">
        <v>23000</v>
      </c>
      <c r="D86" s="44">
        <v>39417</v>
      </c>
      <c r="E86" s="45">
        <v>2500</v>
      </c>
      <c r="F86" s="44">
        <f>C86+D86-E86</f>
        <v>59917</v>
      </c>
      <c r="G86" s="44">
        <f>F86*110%</f>
        <v>65908.700000000012</v>
      </c>
    </row>
    <row r="87" spans="1:9">
      <c r="A87" s="6"/>
      <c r="B87" s="6" t="s">
        <v>17</v>
      </c>
      <c r="C87" s="44">
        <v>21000</v>
      </c>
      <c r="D87" s="44">
        <v>39417</v>
      </c>
      <c r="E87" s="45">
        <v>2500</v>
      </c>
      <c r="F87" s="44">
        <f t="shared" ref="F87:F103" si="9">C87+D87-E87</f>
        <v>57917</v>
      </c>
      <c r="G87" s="44">
        <f t="shared" ref="G87:G103" si="10">F87*110%</f>
        <v>63708.700000000004</v>
      </c>
    </row>
    <row r="88" spans="1:9">
      <c r="A88" s="6"/>
      <c r="B88" s="6" t="s">
        <v>21</v>
      </c>
      <c r="C88" s="44">
        <v>19000</v>
      </c>
      <c r="D88" s="44">
        <v>0</v>
      </c>
      <c r="E88" s="45">
        <v>0</v>
      </c>
      <c r="F88" s="44">
        <f t="shared" si="9"/>
        <v>19000</v>
      </c>
      <c r="G88" s="44">
        <f t="shared" si="10"/>
        <v>20900</v>
      </c>
      <c r="H88" s="14" t="s">
        <v>57</v>
      </c>
    </row>
    <row r="89" spans="1:9">
      <c r="A89" s="43" t="s">
        <v>6</v>
      </c>
      <c r="B89" s="43" t="s">
        <v>16</v>
      </c>
      <c r="C89" s="46">
        <v>30000</v>
      </c>
      <c r="D89" s="46">
        <v>39417</v>
      </c>
      <c r="E89" s="47">
        <v>2500</v>
      </c>
      <c r="F89" s="46">
        <f t="shared" si="9"/>
        <v>66917</v>
      </c>
      <c r="G89" s="46">
        <f t="shared" si="10"/>
        <v>73608.700000000012</v>
      </c>
      <c r="H89" s="25" t="s">
        <v>58</v>
      </c>
    </row>
    <row r="90" spans="1:9">
      <c r="A90" s="34"/>
      <c r="B90" s="34" t="s">
        <v>17</v>
      </c>
      <c r="C90" s="48">
        <v>28000</v>
      </c>
      <c r="D90" s="44">
        <v>39417</v>
      </c>
      <c r="E90" s="49">
        <v>2500</v>
      </c>
      <c r="F90" s="48">
        <f t="shared" si="9"/>
        <v>64917</v>
      </c>
      <c r="G90" s="48">
        <f t="shared" si="10"/>
        <v>71408.700000000012</v>
      </c>
    </row>
    <row r="91" spans="1:9">
      <c r="A91" s="37"/>
      <c r="B91" s="37" t="s">
        <v>21</v>
      </c>
      <c r="C91" s="50">
        <v>26000</v>
      </c>
      <c r="D91" s="50">
        <v>0</v>
      </c>
      <c r="E91" s="51">
        <v>0</v>
      </c>
      <c r="F91" s="50">
        <f t="shared" si="9"/>
        <v>26000</v>
      </c>
      <c r="G91" s="50">
        <f t="shared" si="10"/>
        <v>28600.000000000004</v>
      </c>
    </row>
    <row r="92" spans="1:9">
      <c r="A92" s="6" t="s">
        <v>8</v>
      </c>
      <c r="B92" s="6" t="s">
        <v>16</v>
      </c>
      <c r="C92" s="44">
        <v>38000</v>
      </c>
      <c r="D92" s="46">
        <v>39417</v>
      </c>
      <c r="E92" s="45">
        <v>2500</v>
      </c>
      <c r="F92" s="44">
        <f t="shared" si="9"/>
        <v>74917</v>
      </c>
      <c r="G92" s="44">
        <f t="shared" si="10"/>
        <v>82408.700000000012</v>
      </c>
    </row>
    <row r="93" spans="1:9">
      <c r="A93" s="6"/>
      <c r="B93" s="6" t="s">
        <v>17</v>
      </c>
      <c r="C93" s="44">
        <v>36000</v>
      </c>
      <c r="D93" s="44">
        <v>39417</v>
      </c>
      <c r="E93" s="45">
        <v>2500</v>
      </c>
      <c r="F93" s="44">
        <f t="shared" si="9"/>
        <v>72917</v>
      </c>
      <c r="G93" s="44">
        <f t="shared" si="10"/>
        <v>80208.700000000012</v>
      </c>
    </row>
    <row r="94" spans="1:9">
      <c r="A94" s="6"/>
      <c r="B94" s="6" t="s">
        <v>21</v>
      </c>
      <c r="C94" s="44">
        <v>34000</v>
      </c>
      <c r="D94" s="44">
        <v>0</v>
      </c>
      <c r="E94" s="45">
        <v>0</v>
      </c>
      <c r="F94" s="44">
        <f t="shared" si="9"/>
        <v>34000</v>
      </c>
      <c r="G94" s="44">
        <f t="shared" si="10"/>
        <v>37400</v>
      </c>
    </row>
    <row r="95" spans="1:9">
      <c r="A95" s="43" t="s">
        <v>10</v>
      </c>
      <c r="B95" s="43" t="s">
        <v>16</v>
      </c>
      <c r="C95" s="46">
        <v>45000</v>
      </c>
      <c r="D95" s="46">
        <v>39417</v>
      </c>
      <c r="E95" s="47">
        <v>2500</v>
      </c>
      <c r="F95" s="46">
        <f t="shared" si="9"/>
        <v>81917</v>
      </c>
      <c r="G95" s="46">
        <f t="shared" si="10"/>
        <v>90108.700000000012</v>
      </c>
    </row>
    <row r="96" spans="1:9">
      <c r="A96" s="34"/>
      <c r="B96" s="34" t="s">
        <v>17</v>
      </c>
      <c r="C96" s="48">
        <v>43000</v>
      </c>
      <c r="D96" s="44">
        <v>39417</v>
      </c>
      <c r="E96" s="49">
        <v>2500</v>
      </c>
      <c r="F96" s="48">
        <f t="shared" si="9"/>
        <v>79917</v>
      </c>
      <c r="G96" s="48">
        <f t="shared" si="10"/>
        <v>87908.700000000012</v>
      </c>
    </row>
    <row r="97" spans="1:7">
      <c r="A97" s="37"/>
      <c r="B97" s="37" t="s">
        <v>21</v>
      </c>
      <c r="C97" s="50">
        <v>41000</v>
      </c>
      <c r="D97" s="50">
        <v>0</v>
      </c>
      <c r="E97" s="51">
        <v>0</v>
      </c>
      <c r="F97" s="50">
        <f t="shared" si="9"/>
        <v>41000</v>
      </c>
      <c r="G97" s="50">
        <f t="shared" si="10"/>
        <v>45100.000000000007</v>
      </c>
    </row>
    <row r="98" spans="1:7">
      <c r="A98" s="6" t="s">
        <v>12</v>
      </c>
      <c r="B98" s="6" t="s">
        <v>16</v>
      </c>
      <c r="C98" s="44">
        <v>56000</v>
      </c>
      <c r="D98" s="46">
        <v>39417</v>
      </c>
      <c r="E98" s="45">
        <v>2500</v>
      </c>
      <c r="F98" s="44">
        <f t="shared" si="9"/>
        <v>92917</v>
      </c>
      <c r="G98" s="44">
        <f t="shared" si="10"/>
        <v>102208.70000000001</v>
      </c>
    </row>
    <row r="99" spans="1:7">
      <c r="A99" s="6"/>
      <c r="B99" s="6" t="s">
        <v>17</v>
      </c>
      <c r="C99" s="44">
        <v>54000</v>
      </c>
      <c r="D99" s="44">
        <v>39417</v>
      </c>
      <c r="E99" s="45">
        <v>2500</v>
      </c>
      <c r="F99" s="44">
        <f t="shared" si="9"/>
        <v>90917</v>
      </c>
      <c r="G99" s="44">
        <f t="shared" si="10"/>
        <v>100008.70000000001</v>
      </c>
    </row>
    <row r="100" spans="1:7">
      <c r="A100" s="6"/>
      <c r="B100" s="6" t="s">
        <v>21</v>
      </c>
      <c r="C100" s="44">
        <v>52000</v>
      </c>
      <c r="D100" s="44">
        <v>0</v>
      </c>
      <c r="E100" s="45">
        <v>0</v>
      </c>
      <c r="F100" s="44">
        <f t="shared" si="9"/>
        <v>52000</v>
      </c>
      <c r="G100" s="44">
        <f t="shared" si="10"/>
        <v>57200.000000000007</v>
      </c>
    </row>
    <row r="101" spans="1:7">
      <c r="A101" s="43" t="s">
        <v>14</v>
      </c>
      <c r="B101" s="43" t="s">
        <v>16</v>
      </c>
      <c r="C101" s="46">
        <v>66000</v>
      </c>
      <c r="D101" s="46">
        <v>39417</v>
      </c>
      <c r="E101" s="47">
        <v>2500</v>
      </c>
      <c r="F101" s="46">
        <f t="shared" si="9"/>
        <v>102917</v>
      </c>
      <c r="G101" s="46">
        <f t="shared" si="10"/>
        <v>113208.70000000001</v>
      </c>
    </row>
    <row r="102" spans="1:7">
      <c r="A102" s="6"/>
      <c r="B102" s="6" t="s">
        <v>17</v>
      </c>
      <c r="C102" s="44">
        <v>64000</v>
      </c>
      <c r="D102" s="44">
        <v>39417</v>
      </c>
      <c r="E102" s="45">
        <v>2500</v>
      </c>
      <c r="F102" s="44">
        <f t="shared" si="9"/>
        <v>100917</v>
      </c>
      <c r="G102" s="44">
        <f t="shared" si="10"/>
        <v>111008.70000000001</v>
      </c>
    </row>
    <row r="103" spans="1:7">
      <c r="A103" s="6"/>
      <c r="B103" s="6" t="s">
        <v>21</v>
      </c>
      <c r="C103" s="44">
        <v>62000</v>
      </c>
      <c r="D103" s="44">
        <v>0</v>
      </c>
      <c r="E103" s="45">
        <v>0</v>
      </c>
      <c r="F103" s="44">
        <f t="shared" si="9"/>
        <v>62000</v>
      </c>
      <c r="G103" s="44">
        <f t="shared" si="10"/>
        <v>68200</v>
      </c>
    </row>
  </sheetData>
  <mergeCells count="24">
    <mergeCell ref="C71:C74"/>
    <mergeCell ref="E71:E74"/>
    <mergeCell ref="C75:C78"/>
    <mergeCell ref="E75:E78"/>
    <mergeCell ref="C79:C82"/>
    <mergeCell ref="E79:E82"/>
    <mergeCell ref="C59:C62"/>
    <mergeCell ref="E59:E62"/>
    <mergeCell ref="C63:C66"/>
    <mergeCell ref="E63:E66"/>
    <mergeCell ref="C67:C70"/>
    <mergeCell ref="E67:E70"/>
    <mergeCell ref="C7:C10"/>
    <mergeCell ref="E27:E30"/>
    <mergeCell ref="E23:E26"/>
    <mergeCell ref="E19:E22"/>
    <mergeCell ref="E15:E18"/>
    <mergeCell ref="E11:E14"/>
    <mergeCell ref="E7:E10"/>
    <mergeCell ref="C27:C30"/>
    <mergeCell ref="C23:C26"/>
    <mergeCell ref="C19:C22"/>
    <mergeCell ref="C15:C18"/>
    <mergeCell ref="C11:C1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workbookViewId="0">
      <selection activeCell="O1" sqref="O1"/>
    </sheetView>
  </sheetViews>
  <sheetFormatPr defaultRowHeight="16.5"/>
  <cols>
    <col min="1" max="15" width="9" customWidth="1"/>
  </cols>
  <sheetData>
    <row r="1" spans="1:15" ht="26.25">
      <c r="A1" s="27" t="s">
        <v>83</v>
      </c>
      <c r="I1" s="11" t="s">
        <v>81</v>
      </c>
    </row>
    <row r="3" spans="1:15">
      <c r="A3" t="s">
        <v>70</v>
      </c>
      <c r="I3" t="s">
        <v>71</v>
      </c>
    </row>
    <row r="4" spans="1:15" ht="33">
      <c r="A4" s="80"/>
      <c r="B4" s="81" t="s">
        <v>23</v>
      </c>
      <c r="C4" s="81" t="s">
        <v>6</v>
      </c>
      <c r="D4" s="81" t="s">
        <v>8</v>
      </c>
      <c r="E4" s="81" t="s">
        <v>10</v>
      </c>
      <c r="F4" s="81" t="s">
        <v>12</v>
      </c>
      <c r="G4" s="81" t="s">
        <v>14</v>
      </c>
      <c r="I4" s="80"/>
      <c r="J4" s="81" t="s">
        <v>23</v>
      </c>
      <c r="K4" s="81" t="s">
        <v>6</v>
      </c>
      <c r="L4" s="81" t="s">
        <v>8</v>
      </c>
      <c r="M4" s="81" t="s">
        <v>10</v>
      </c>
      <c r="N4" s="81" t="s">
        <v>12</v>
      </c>
      <c r="O4" s="81" t="s">
        <v>14</v>
      </c>
    </row>
    <row r="5" spans="1:15">
      <c r="A5" s="22" t="s">
        <v>66</v>
      </c>
      <c r="B5" s="75">
        <v>56107</v>
      </c>
      <c r="C5" s="75">
        <v>61607</v>
      </c>
      <c r="D5" s="75">
        <v>70407</v>
      </c>
      <c r="E5" s="75">
        <v>78107</v>
      </c>
      <c r="F5" s="75">
        <v>90207</v>
      </c>
      <c r="G5" s="75">
        <v>105607</v>
      </c>
      <c r="I5" s="22" t="s">
        <v>66</v>
      </c>
      <c r="J5" s="75">
        <v>56717</v>
      </c>
      <c r="K5" s="75">
        <v>64417</v>
      </c>
      <c r="L5" s="75">
        <v>73217</v>
      </c>
      <c r="M5" s="75">
        <v>80917</v>
      </c>
      <c r="N5" s="75">
        <v>93017</v>
      </c>
      <c r="O5" s="75">
        <v>104017</v>
      </c>
    </row>
    <row r="6" spans="1:15">
      <c r="A6" s="22" t="s">
        <v>67</v>
      </c>
      <c r="B6" s="75">
        <v>53907</v>
      </c>
      <c r="C6" s="75">
        <v>59407</v>
      </c>
      <c r="D6" s="75">
        <v>68207</v>
      </c>
      <c r="E6" s="75">
        <v>75907</v>
      </c>
      <c r="F6" s="75">
        <v>88007</v>
      </c>
      <c r="G6" s="75">
        <v>103407</v>
      </c>
      <c r="I6" s="22" t="s">
        <v>67</v>
      </c>
      <c r="J6" s="75">
        <v>54517</v>
      </c>
      <c r="K6" s="75">
        <v>62217</v>
      </c>
      <c r="L6" s="75">
        <v>71017</v>
      </c>
      <c r="M6" s="75">
        <v>78717</v>
      </c>
      <c r="N6" s="75">
        <v>90817</v>
      </c>
      <c r="O6" s="75">
        <v>101817</v>
      </c>
    </row>
    <row r="7" spans="1:15">
      <c r="A7" s="22" t="s">
        <v>68</v>
      </c>
      <c r="B7" s="75">
        <v>20900</v>
      </c>
      <c r="C7" s="75">
        <v>28600.000000000007</v>
      </c>
      <c r="D7" s="75">
        <v>37400.000000000007</v>
      </c>
      <c r="E7" s="75">
        <v>45100</v>
      </c>
      <c r="F7" s="75">
        <v>57200</v>
      </c>
      <c r="G7" s="75">
        <v>68200.000000000015</v>
      </c>
      <c r="I7" s="22" t="s">
        <v>68</v>
      </c>
      <c r="J7" s="75">
        <v>20900</v>
      </c>
      <c r="K7" s="75">
        <v>28600.000000000004</v>
      </c>
      <c r="L7" s="75">
        <v>37400</v>
      </c>
      <c r="M7" s="75">
        <v>45100.000000000007</v>
      </c>
      <c r="N7" s="75">
        <v>57200.000000000007</v>
      </c>
      <c r="O7" s="75">
        <v>68200</v>
      </c>
    </row>
    <row r="8" spans="1:15">
      <c r="A8" s="22" t="s">
        <v>69</v>
      </c>
      <c r="B8" s="75">
        <v>33000</v>
      </c>
      <c r="C8" s="75">
        <v>40700.000000000007</v>
      </c>
      <c r="D8" s="75">
        <v>49500.000000000007</v>
      </c>
      <c r="E8" s="75">
        <v>57200</v>
      </c>
      <c r="F8" s="75">
        <v>69300</v>
      </c>
      <c r="G8" s="75">
        <v>80300.000000000015</v>
      </c>
    </row>
    <row r="10" spans="1:15">
      <c r="A10" t="s">
        <v>72</v>
      </c>
    </row>
    <row r="11" spans="1:15">
      <c r="A11" s="93" t="s">
        <v>42</v>
      </c>
      <c r="B11" s="95" t="s">
        <v>41</v>
      </c>
      <c r="C11" s="94" t="s">
        <v>23</v>
      </c>
      <c r="D11" s="95"/>
      <c r="E11" s="93" t="s">
        <v>6</v>
      </c>
      <c r="F11" s="93"/>
      <c r="G11" s="94" t="s">
        <v>8</v>
      </c>
      <c r="H11" s="95"/>
      <c r="I11" s="93" t="s">
        <v>10</v>
      </c>
      <c r="J11" s="93"/>
      <c r="K11" s="94" t="s">
        <v>12</v>
      </c>
      <c r="L11" s="95"/>
      <c r="M11" s="93" t="s">
        <v>14</v>
      </c>
      <c r="N11" s="93"/>
    </row>
    <row r="12" spans="1:15">
      <c r="A12" s="93"/>
      <c r="B12" s="95"/>
      <c r="C12" s="76" t="s">
        <v>40</v>
      </c>
      <c r="D12" s="77" t="s">
        <v>73</v>
      </c>
      <c r="E12" s="78" t="s">
        <v>40</v>
      </c>
      <c r="F12" s="79" t="s">
        <v>73</v>
      </c>
      <c r="G12" s="76" t="s">
        <v>40</v>
      </c>
      <c r="H12" s="77" t="s">
        <v>73</v>
      </c>
      <c r="I12" s="78" t="s">
        <v>40</v>
      </c>
      <c r="J12" s="79" t="s">
        <v>73</v>
      </c>
      <c r="K12" s="76" t="s">
        <v>40</v>
      </c>
      <c r="L12" s="77" t="s">
        <v>73</v>
      </c>
      <c r="M12" s="78" t="s">
        <v>40</v>
      </c>
      <c r="N12" s="79" t="s">
        <v>73</v>
      </c>
    </row>
    <row r="13" spans="1:15">
      <c r="A13" s="22" t="s">
        <v>31</v>
      </c>
      <c r="B13" s="22">
        <v>1</v>
      </c>
      <c r="C13" s="65">
        <f>IF(B13&lt;=12,B$5*B13,IF(B13&lt;=24,B$5*12+B$6*(B13-12),IF(B13&lt;=36,B$5*12+B$6*12+B$7*(B13-24),B$5*12+B$6*12+B$7*12+B$8*(B13-36))))</f>
        <v>56107</v>
      </c>
      <c r="D13" s="55">
        <f>IF(B13&lt;=12,J$5*B13,IF(B13&lt;=24,J$5*12+J$6*(B13-12),J$5*12+J$6*12+J$7*(B13-24)))</f>
        <v>56717</v>
      </c>
      <c r="E13" s="70">
        <f>IF(B13&lt;=12,C$5*B13,IF(B13&lt;=24,C$5*12+C$6*(B13-12),IF(B13&lt;=36,C$5*12+C$6*12+C$7*(B13-24),C$5*12+C$6*12+C$7*12+C$8*(B13-36))))</f>
        <v>61607</v>
      </c>
      <c r="F13" s="23">
        <f>IF(B13&lt;=12,K$5*B13,IF(B13&lt;=24,K$5*12+K$6*(B13-12),K$5*12+K$6*12+K$7*(B13-24)))</f>
        <v>64417</v>
      </c>
      <c r="G13" s="65">
        <f>IF(B13&lt;=12,D$5*B13,IF(B13&lt;=24,D$5*12+D$6*(B13-12),IF(B13&lt;=36,D$5*12+D$6*12+D$7*(B13-24),D$5*12+D$6*12+D$7*12+D$8*(B13-36))))</f>
        <v>70407</v>
      </c>
      <c r="H13" s="55">
        <f>IF(B13&lt;=12,L$5*B13,IF(B13&lt;=24,L$5*12+L$6*(B13-12),L$5*12+L$6*12+L$7*(B13-24)))</f>
        <v>73217</v>
      </c>
      <c r="I13" s="70">
        <f>IF(B13&lt;=12,E$5*B13,IF(B13&lt;=24,E$5*12+E$6*(B13-12),IF(B13&lt;=36,E$5*12+E$6*12+E$7*(B13-24),E$5*12+E$6*12+E$7*12+E$8*(B13-36))))</f>
        <v>78107</v>
      </c>
      <c r="J13" s="23">
        <f>IF(B13&lt;=12,M$5*B13,IF(B13&lt;=24,M$5*12+M$6*(B13-12),M$5*12+M$6*12+M$7*(B13-24)))</f>
        <v>80917</v>
      </c>
      <c r="K13" s="65">
        <f>IF(B13&lt;=12,F$5*B13,IF(B13&lt;=24,F$5*12+F$6*(B13-12),IF(B13&lt;=36,F$5*12+F$6*12+F$7*(B13-24),F$5*12+F$6*12+F$7*12+F$8*(B13-36))))</f>
        <v>90207</v>
      </c>
      <c r="L13" s="55">
        <f>IF(B13&lt;=12,N$5*B13,IF(B13&lt;=24,N$5*12+N$6*(B13-12),N$5*12+N$6*12+N$7*(B13-24)))</f>
        <v>93017</v>
      </c>
      <c r="M13" s="23">
        <f>IF(B13&lt;=12,G$5*B13,IF(B13&lt;=24,G$5*12+G$6*(B13-12),IF(B13&lt;=36,G$5*12+G$6*12+G$7*(B13-24),G$5*12+G$6*12+G$7*12+G$8*(B13-36))))</f>
        <v>105607</v>
      </c>
      <c r="N13" s="70">
        <f>IF(B13&lt;=12,O$5*B13,IF(B13&lt;=24,O$5*12+O$6*(B13-12),O$5*12+O$6*12+O$7*(B13-24)))</f>
        <v>104017</v>
      </c>
      <c r="O13" s="4"/>
    </row>
    <row r="14" spans="1:15">
      <c r="A14" s="22"/>
      <c r="B14" s="22">
        <v>2</v>
      </c>
      <c r="C14" s="65">
        <f t="shared" ref="C14:C62" si="0">IF(B14&lt;=12,B$5*B14,IF(B14&lt;=24,B$5*12+B$6*(B14-12),IF(B14&lt;=36,B$5*12+B$6*12+B$7*(B14-24),B$5*12+B$6*12+B$7*12+B$8*(B14-36))))</f>
        <v>112214</v>
      </c>
      <c r="D14" s="55">
        <f t="shared" ref="D14:D62" si="1">IF(B14&lt;=12,J$5*B14,IF(B14&lt;=24,J$5*12+J$6*(B14-12),J$5*12+J$6*12+J$7*(B14-24)))</f>
        <v>113434</v>
      </c>
      <c r="E14" s="70">
        <f t="shared" ref="E14:E62" si="2">IF(B14&lt;=12,C$5*B14,IF(B14&lt;=24,C$5*12+C$6*(B14-12),IF(B14&lt;=36,C$5*12+C$6*12+C$7*(B14-24),C$5*12+C$6*12+C$7*12+C$8*(B14-36))))</f>
        <v>123214</v>
      </c>
      <c r="F14" s="23">
        <f t="shared" ref="F14:F62" si="3">IF(B14&lt;=12,K$5*B14,IF(B14&lt;=24,K$5*12+K$6*(B14-12),K$5*12+K$6*12+K$7*(B14-24)))</f>
        <v>128834</v>
      </c>
      <c r="G14" s="65">
        <f t="shared" ref="G14:G62" si="4">IF(B14&lt;=12,D$5*B14,IF(B14&lt;=24,D$5*12+D$6*(B14-12),IF(B14&lt;=36,D$5*12+D$6*12+D$7*(B14-24),D$5*12+D$6*12+D$7*12+D$8*(B14-36))))</f>
        <v>140814</v>
      </c>
      <c r="H14" s="55">
        <f t="shared" ref="H14:H62" si="5">IF(B14&lt;=12,L$5*B14,IF(B14&lt;=24,L$5*12+L$6*(B14-12),L$5*12+L$6*12+L$7*(B14-24)))</f>
        <v>146434</v>
      </c>
      <c r="I14" s="70">
        <f t="shared" ref="I14:I62" si="6">IF(B14&lt;=12,E$5*B14,IF(B14&lt;=24,E$5*12+E$6*(B14-12),IF(B14&lt;=36,E$5*12+E$6*12+E$7*(B14-24),E$5*12+E$6*12+E$7*12+E$8*(B14-36))))</f>
        <v>156214</v>
      </c>
      <c r="J14" s="23">
        <f t="shared" ref="J14:J62" si="7">IF(B14&lt;=12,M$5*B14,IF(B14&lt;=24,M$5*12+M$6*(B14-12),M$5*12+M$6*12+M$7*(B14-24)))</f>
        <v>161834</v>
      </c>
      <c r="K14" s="65">
        <f t="shared" ref="K14:K62" si="8">IF(B14&lt;=12,F$5*B14,IF(B14&lt;=24,F$5*12+F$6*(B14-12),IF(B14&lt;=36,F$5*12+F$6*12+F$7*(B14-24),F$5*12+F$6*12+F$7*12+F$8*(B14-36))))</f>
        <v>180414</v>
      </c>
      <c r="L14" s="55">
        <f t="shared" ref="L14:L62" si="9">IF(B14&lt;=12,N$5*B14,IF(B14&lt;=24,N$5*12+N$6*(B14-12),N$5*12+N$6*12+N$7*(B14-24)))</f>
        <v>186034</v>
      </c>
      <c r="M14" s="23">
        <f t="shared" ref="M14:M62" si="10">IF(B14&lt;=12,G$5*B14,IF(B14&lt;=24,G$5*12+G$6*(B14-12),IF(B14&lt;=36,G$5*12+G$6*12+G$7*(B14-24),G$5*12+G$6*12+G$7*12+G$8*(B14-36))))</f>
        <v>211214</v>
      </c>
      <c r="N14" s="70">
        <f t="shared" ref="N14:N62" si="11">IF(B14&lt;=12,O$5*B14,IF(B14&lt;=24,O$5*12+O$6*(B14-12),O$5*12+O$6*12+O$7*(B14-24)))</f>
        <v>208034</v>
      </c>
      <c r="O14" s="4"/>
    </row>
    <row r="15" spans="1:15">
      <c r="A15" s="22"/>
      <c r="B15" s="22">
        <v>3</v>
      </c>
      <c r="C15" s="65">
        <f t="shared" si="0"/>
        <v>168321</v>
      </c>
      <c r="D15" s="55">
        <f t="shared" si="1"/>
        <v>170151</v>
      </c>
      <c r="E15" s="70">
        <f t="shared" si="2"/>
        <v>184821</v>
      </c>
      <c r="F15" s="23">
        <f t="shared" si="3"/>
        <v>193251</v>
      </c>
      <c r="G15" s="65">
        <f t="shared" si="4"/>
        <v>211221</v>
      </c>
      <c r="H15" s="55">
        <f t="shared" si="5"/>
        <v>219651</v>
      </c>
      <c r="I15" s="70">
        <f t="shared" si="6"/>
        <v>234321</v>
      </c>
      <c r="J15" s="23">
        <f t="shared" si="7"/>
        <v>242751</v>
      </c>
      <c r="K15" s="65">
        <f t="shared" si="8"/>
        <v>270621</v>
      </c>
      <c r="L15" s="55">
        <f t="shared" si="9"/>
        <v>279051</v>
      </c>
      <c r="M15" s="23">
        <f t="shared" si="10"/>
        <v>316821</v>
      </c>
      <c r="N15" s="70">
        <f t="shared" si="11"/>
        <v>312051</v>
      </c>
      <c r="O15" s="4"/>
    </row>
    <row r="16" spans="1:15">
      <c r="A16" s="22"/>
      <c r="B16" s="22">
        <v>4</v>
      </c>
      <c r="C16" s="65">
        <f t="shared" si="0"/>
        <v>224428</v>
      </c>
      <c r="D16" s="55">
        <f t="shared" si="1"/>
        <v>226868</v>
      </c>
      <c r="E16" s="70">
        <f t="shared" si="2"/>
        <v>246428</v>
      </c>
      <c r="F16" s="23">
        <f t="shared" si="3"/>
        <v>257668</v>
      </c>
      <c r="G16" s="65">
        <f t="shared" si="4"/>
        <v>281628</v>
      </c>
      <c r="H16" s="55">
        <f t="shared" si="5"/>
        <v>292868</v>
      </c>
      <c r="I16" s="70">
        <f t="shared" si="6"/>
        <v>312428</v>
      </c>
      <c r="J16" s="23">
        <f t="shared" si="7"/>
        <v>323668</v>
      </c>
      <c r="K16" s="65">
        <f t="shared" si="8"/>
        <v>360828</v>
      </c>
      <c r="L16" s="55">
        <f t="shared" si="9"/>
        <v>372068</v>
      </c>
      <c r="M16" s="23">
        <f t="shared" si="10"/>
        <v>422428</v>
      </c>
      <c r="N16" s="70">
        <f t="shared" si="11"/>
        <v>416068</v>
      </c>
      <c r="O16" s="4"/>
    </row>
    <row r="17" spans="1:15">
      <c r="A17" s="22"/>
      <c r="B17" s="22">
        <v>5</v>
      </c>
      <c r="C17" s="65">
        <f t="shared" si="0"/>
        <v>280535</v>
      </c>
      <c r="D17" s="55">
        <f t="shared" si="1"/>
        <v>283585</v>
      </c>
      <c r="E17" s="70">
        <f t="shared" si="2"/>
        <v>308035</v>
      </c>
      <c r="F17" s="23">
        <f t="shared" si="3"/>
        <v>322085</v>
      </c>
      <c r="G17" s="65">
        <f t="shared" si="4"/>
        <v>352035</v>
      </c>
      <c r="H17" s="55">
        <f t="shared" si="5"/>
        <v>366085</v>
      </c>
      <c r="I17" s="70">
        <f t="shared" si="6"/>
        <v>390535</v>
      </c>
      <c r="J17" s="23">
        <f t="shared" si="7"/>
        <v>404585</v>
      </c>
      <c r="K17" s="65">
        <f t="shared" si="8"/>
        <v>451035</v>
      </c>
      <c r="L17" s="55">
        <f t="shared" si="9"/>
        <v>465085</v>
      </c>
      <c r="M17" s="23">
        <f t="shared" si="10"/>
        <v>528035</v>
      </c>
      <c r="N17" s="70">
        <f t="shared" si="11"/>
        <v>520085</v>
      </c>
      <c r="O17" s="4"/>
    </row>
    <row r="18" spans="1:15">
      <c r="A18" s="22"/>
      <c r="B18" s="22">
        <v>6</v>
      </c>
      <c r="C18" s="65">
        <f t="shared" si="0"/>
        <v>336642</v>
      </c>
      <c r="D18" s="55">
        <f t="shared" si="1"/>
        <v>340302</v>
      </c>
      <c r="E18" s="70">
        <f t="shared" si="2"/>
        <v>369642</v>
      </c>
      <c r="F18" s="23">
        <f t="shared" si="3"/>
        <v>386502</v>
      </c>
      <c r="G18" s="65">
        <f t="shared" si="4"/>
        <v>422442</v>
      </c>
      <c r="H18" s="55">
        <f t="shared" si="5"/>
        <v>439302</v>
      </c>
      <c r="I18" s="70">
        <f t="shared" si="6"/>
        <v>468642</v>
      </c>
      <c r="J18" s="23">
        <f t="shared" si="7"/>
        <v>485502</v>
      </c>
      <c r="K18" s="65">
        <f t="shared" si="8"/>
        <v>541242</v>
      </c>
      <c r="L18" s="55">
        <f t="shared" si="9"/>
        <v>558102</v>
      </c>
      <c r="M18" s="23">
        <f t="shared" si="10"/>
        <v>633642</v>
      </c>
      <c r="N18" s="70">
        <f t="shared" si="11"/>
        <v>624102</v>
      </c>
      <c r="O18" s="4"/>
    </row>
    <row r="19" spans="1:15">
      <c r="A19" s="22"/>
      <c r="B19" s="22">
        <v>7</v>
      </c>
      <c r="C19" s="65">
        <f t="shared" si="0"/>
        <v>392749</v>
      </c>
      <c r="D19" s="55">
        <f t="shared" si="1"/>
        <v>397019</v>
      </c>
      <c r="E19" s="70">
        <f t="shared" si="2"/>
        <v>431249</v>
      </c>
      <c r="F19" s="23">
        <f t="shared" si="3"/>
        <v>450919</v>
      </c>
      <c r="G19" s="65">
        <f t="shared" si="4"/>
        <v>492849</v>
      </c>
      <c r="H19" s="55">
        <f t="shared" si="5"/>
        <v>512519</v>
      </c>
      <c r="I19" s="70">
        <f t="shared" si="6"/>
        <v>546749</v>
      </c>
      <c r="J19" s="23">
        <f t="shared" si="7"/>
        <v>566419</v>
      </c>
      <c r="K19" s="65">
        <f t="shared" si="8"/>
        <v>631449</v>
      </c>
      <c r="L19" s="55">
        <f t="shared" si="9"/>
        <v>651119</v>
      </c>
      <c r="M19" s="23">
        <f t="shared" si="10"/>
        <v>739249</v>
      </c>
      <c r="N19" s="70">
        <f t="shared" si="11"/>
        <v>728119</v>
      </c>
      <c r="O19" s="4"/>
    </row>
    <row r="20" spans="1:15">
      <c r="A20" s="22"/>
      <c r="B20" s="22">
        <v>8</v>
      </c>
      <c r="C20" s="65">
        <f t="shared" si="0"/>
        <v>448856</v>
      </c>
      <c r="D20" s="55">
        <f t="shared" si="1"/>
        <v>453736</v>
      </c>
      <c r="E20" s="70">
        <f t="shared" si="2"/>
        <v>492856</v>
      </c>
      <c r="F20" s="23">
        <f t="shared" si="3"/>
        <v>515336</v>
      </c>
      <c r="G20" s="65">
        <f t="shared" si="4"/>
        <v>563256</v>
      </c>
      <c r="H20" s="55">
        <f t="shared" si="5"/>
        <v>585736</v>
      </c>
      <c r="I20" s="70">
        <f t="shared" si="6"/>
        <v>624856</v>
      </c>
      <c r="J20" s="23">
        <f t="shared" si="7"/>
        <v>647336</v>
      </c>
      <c r="K20" s="65">
        <f t="shared" si="8"/>
        <v>721656</v>
      </c>
      <c r="L20" s="55">
        <f t="shared" si="9"/>
        <v>744136</v>
      </c>
      <c r="M20" s="23">
        <f t="shared" si="10"/>
        <v>844856</v>
      </c>
      <c r="N20" s="70">
        <f t="shared" si="11"/>
        <v>832136</v>
      </c>
      <c r="O20" s="4"/>
    </row>
    <row r="21" spans="1:15">
      <c r="A21" s="22"/>
      <c r="B21" s="22">
        <v>9</v>
      </c>
      <c r="C21" s="65">
        <f t="shared" si="0"/>
        <v>504963</v>
      </c>
      <c r="D21" s="55">
        <f t="shared" si="1"/>
        <v>510453</v>
      </c>
      <c r="E21" s="70">
        <f t="shared" si="2"/>
        <v>554463</v>
      </c>
      <c r="F21" s="23">
        <f t="shared" si="3"/>
        <v>579753</v>
      </c>
      <c r="G21" s="65">
        <f t="shared" si="4"/>
        <v>633663</v>
      </c>
      <c r="H21" s="55">
        <f t="shared" si="5"/>
        <v>658953</v>
      </c>
      <c r="I21" s="70">
        <f t="shared" si="6"/>
        <v>702963</v>
      </c>
      <c r="J21" s="23">
        <f t="shared" si="7"/>
        <v>728253</v>
      </c>
      <c r="K21" s="65">
        <f t="shared" si="8"/>
        <v>811863</v>
      </c>
      <c r="L21" s="55">
        <f t="shared" si="9"/>
        <v>837153</v>
      </c>
      <c r="M21" s="23">
        <f t="shared" si="10"/>
        <v>950463</v>
      </c>
      <c r="N21" s="70">
        <f t="shared" si="11"/>
        <v>936153</v>
      </c>
      <c r="O21" s="4"/>
    </row>
    <row r="22" spans="1:15">
      <c r="A22" s="22"/>
      <c r="B22" s="22">
        <v>10</v>
      </c>
      <c r="C22" s="65">
        <f t="shared" si="0"/>
        <v>561070</v>
      </c>
      <c r="D22" s="55">
        <f t="shared" si="1"/>
        <v>567170</v>
      </c>
      <c r="E22" s="70">
        <f t="shared" si="2"/>
        <v>616070</v>
      </c>
      <c r="F22" s="23">
        <f t="shared" si="3"/>
        <v>644170</v>
      </c>
      <c r="G22" s="65">
        <f t="shared" si="4"/>
        <v>704070</v>
      </c>
      <c r="H22" s="55">
        <f t="shared" si="5"/>
        <v>732170</v>
      </c>
      <c r="I22" s="70">
        <f t="shared" si="6"/>
        <v>781070</v>
      </c>
      <c r="J22" s="23">
        <f t="shared" si="7"/>
        <v>809170</v>
      </c>
      <c r="K22" s="65">
        <f t="shared" si="8"/>
        <v>902070</v>
      </c>
      <c r="L22" s="55">
        <f t="shared" si="9"/>
        <v>930170</v>
      </c>
      <c r="M22" s="23">
        <f t="shared" si="10"/>
        <v>1056070</v>
      </c>
      <c r="N22" s="70">
        <f t="shared" si="11"/>
        <v>1040170</v>
      </c>
      <c r="O22" s="4"/>
    </row>
    <row r="23" spans="1:15">
      <c r="A23" s="22"/>
      <c r="B23" s="22">
        <v>11</v>
      </c>
      <c r="C23" s="65">
        <f t="shared" si="0"/>
        <v>617177</v>
      </c>
      <c r="D23" s="55">
        <f t="shared" si="1"/>
        <v>623887</v>
      </c>
      <c r="E23" s="70">
        <f t="shared" si="2"/>
        <v>677677</v>
      </c>
      <c r="F23" s="23">
        <f t="shared" si="3"/>
        <v>708587</v>
      </c>
      <c r="G23" s="65">
        <f t="shared" si="4"/>
        <v>774477</v>
      </c>
      <c r="H23" s="55">
        <f t="shared" si="5"/>
        <v>805387</v>
      </c>
      <c r="I23" s="70">
        <f t="shared" si="6"/>
        <v>859177</v>
      </c>
      <c r="J23" s="23">
        <f t="shared" si="7"/>
        <v>890087</v>
      </c>
      <c r="K23" s="65">
        <f t="shared" si="8"/>
        <v>992277</v>
      </c>
      <c r="L23" s="55">
        <f t="shared" si="9"/>
        <v>1023187</v>
      </c>
      <c r="M23" s="23">
        <f t="shared" si="10"/>
        <v>1161677</v>
      </c>
      <c r="N23" s="70">
        <f t="shared" si="11"/>
        <v>1144187</v>
      </c>
      <c r="O23" s="4"/>
    </row>
    <row r="24" spans="1:15">
      <c r="A24" s="22" t="s">
        <v>27</v>
      </c>
      <c r="B24" s="22">
        <v>12</v>
      </c>
      <c r="C24" s="65">
        <f t="shared" si="0"/>
        <v>673284</v>
      </c>
      <c r="D24" s="55">
        <f t="shared" si="1"/>
        <v>680604</v>
      </c>
      <c r="E24" s="70">
        <f t="shared" si="2"/>
        <v>739284</v>
      </c>
      <c r="F24" s="23">
        <f t="shared" si="3"/>
        <v>773004</v>
      </c>
      <c r="G24" s="65">
        <f t="shared" si="4"/>
        <v>844884</v>
      </c>
      <c r="H24" s="55">
        <f t="shared" si="5"/>
        <v>878604</v>
      </c>
      <c r="I24" s="70">
        <f t="shared" si="6"/>
        <v>937284</v>
      </c>
      <c r="J24" s="23">
        <f t="shared" si="7"/>
        <v>971004</v>
      </c>
      <c r="K24" s="65">
        <f t="shared" si="8"/>
        <v>1082484</v>
      </c>
      <c r="L24" s="55">
        <f t="shared" si="9"/>
        <v>1116204</v>
      </c>
      <c r="M24" s="23">
        <f t="shared" si="10"/>
        <v>1267284</v>
      </c>
      <c r="N24" s="70">
        <f t="shared" si="11"/>
        <v>1248204</v>
      </c>
      <c r="O24" s="4"/>
    </row>
    <row r="25" spans="1:15">
      <c r="A25" s="56"/>
      <c r="B25" s="56">
        <v>13</v>
      </c>
      <c r="C25" s="66">
        <f t="shared" si="0"/>
        <v>727191</v>
      </c>
      <c r="D25" s="57">
        <f t="shared" si="1"/>
        <v>735121</v>
      </c>
      <c r="E25" s="71">
        <f t="shared" si="2"/>
        <v>798691</v>
      </c>
      <c r="F25" s="58">
        <f t="shared" si="3"/>
        <v>835221</v>
      </c>
      <c r="G25" s="66">
        <f t="shared" si="4"/>
        <v>913091</v>
      </c>
      <c r="H25" s="57">
        <f t="shared" si="5"/>
        <v>949621</v>
      </c>
      <c r="I25" s="71">
        <f t="shared" si="6"/>
        <v>1013191</v>
      </c>
      <c r="J25" s="58">
        <f t="shared" si="7"/>
        <v>1049721</v>
      </c>
      <c r="K25" s="66">
        <f t="shared" si="8"/>
        <v>1170491</v>
      </c>
      <c r="L25" s="57">
        <f t="shared" si="9"/>
        <v>1207021</v>
      </c>
      <c r="M25" s="58">
        <f t="shared" si="10"/>
        <v>1370691</v>
      </c>
      <c r="N25" s="71">
        <f t="shared" si="11"/>
        <v>1350021</v>
      </c>
      <c r="O25" s="4"/>
    </row>
    <row r="26" spans="1:15">
      <c r="A26" s="59"/>
      <c r="B26" s="59">
        <v>14</v>
      </c>
      <c r="C26" s="65">
        <f t="shared" si="0"/>
        <v>781098</v>
      </c>
      <c r="D26" s="55">
        <f t="shared" si="1"/>
        <v>789638</v>
      </c>
      <c r="E26" s="72">
        <f t="shared" si="2"/>
        <v>858098</v>
      </c>
      <c r="F26" s="60">
        <f t="shared" si="3"/>
        <v>897438</v>
      </c>
      <c r="G26" s="65">
        <f t="shared" si="4"/>
        <v>981298</v>
      </c>
      <c r="H26" s="55">
        <f t="shared" si="5"/>
        <v>1020638</v>
      </c>
      <c r="I26" s="72">
        <f t="shared" si="6"/>
        <v>1089098</v>
      </c>
      <c r="J26" s="60">
        <f t="shared" si="7"/>
        <v>1128438</v>
      </c>
      <c r="K26" s="65">
        <f t="shared" si="8"/>
        <v>1258498</v>
      </c>
      <c r="L26" s="55">
        <f t="shared" si="9"/>
        <v>1297838</v>
      </c>
      <c r="M26" s="60">
        <f t="shared" si="10"/>
        <v>1474098</v>
      </c>
      <c r="N26" s="72">
        <f t="shared" si="11"/>
        <v>1451838</v>
      </c>
      <c r="O26" s="4"/>
    </row>
    <row r="27" spans="1:15">
      <c r="A27" s="59"/>
      <c r="B27" s="59">
        <v>15</v>
      </c>
      <c r="C27" s="65">
        <f t="shared" si="0"/>
        <v>835005</v>
      </c>
      <c r="D27" s="55">
        <f t="shared" si="1"/>
        <v>844155</v>
      </c>
      <c r="E27" s="72">
        <f t="shared" si="2"/>
        <v>917505</v>
      </c>
      <c r="F27" s="60">
        <f t="shared" si="3"/>
        <v>959655</v>
      </c>
      <c r="G27" s="65">
        <f t="shared" si="4"/>
        <v>1049505</v>
      </c>
      <c r="H27" s="55">
        <f t="shared" si="5"/>
        <v>1091655</v>
      </c>
      <c r="I27" s="72">
        <f t="shared" si="6"/>
        <v>1165005</v>
      </c>
      <c r="J27" s="60">
        <f t="shared" si="7"/>
        <v>1207155</v>
      </c>
      <c r="K27" s="65">
        <f t="shared" si="8"/>
        <v>1346505</v>
      </c>
      <c r="L27" s="55">
        <f t="shared" si="9"/>
        <v>1388655</v>
      </c>
      <c r="M27" s="60">
        <f t="shared" si="10"/>
        <v>1577505</v>
      </c>
      <c r="N27" s="72">
        <f t="shared" si="11"/>
        <v>1553655</v>
      </c>
      <c r="O27" s="4"/>
    </row>
    <row r="28" spans="1:15">
      <c r="A28" s="59"/>
      <c r="B28" s="59">
        <v>16</v>
      </c>
      <c r="C28" s="65">
        <f t="shared" si="0"/>
        <v>888912</v>
      </c>
      <c r="D28" s="55">
        <f t="shared" si="1"/>
        <v>898672</v>
      </c>
      <c r="E28" s="72">
        <f t="shared" si="2"/>
        <v>976912</v>
      </c>
      <c r="F28" s="60">
        <f t="shared" si="3"/>
        <v>1021872</v>
      </c>
      <c r="G28" s="65">
        <f t="shared" si="4"/>
        <v>1117712</v>
      </c>
      <c r="H28" s="55">
        <f t="shared" si="5"/>
        <v>1162672</v>
      </c>
      <c r="I28" s="72">
        <f t="shared" si="6"/>
        <v>1240912</v>
      </c>
      <c r="J28" s="60">
        <f t="shared" si="7"/>
        <v>1285872</v>
      </c>
      <c r="K28" s="65">
        <f t="shared" si="8"/>
        <v>1434512</v>
      </c>
      <c r="L28" s="55">
        <f t="shared" si="9"/>
        <v>1479472</v>
      </c>
      <c r="M28" s="60">
        <f t="shared" si="10"/>
        <v>1680912</v>
      </c>
      <c r="N28" s="72">
        <f t="shared" si="11"/>
        <v>1655472</v>
      </c>
      <c r="O28" s="4"/>
    </row>
    <row r="29" spans="1:15">
      <c r="A29" s="59"/>
      <c r="B29" s="59">
        <v>17</v>
      </c>
      <c r="C29" s="65">
        <f t="shared" si="0"/>
        <v>942819</v>
      </c>
      <c r="D29" s="55">
        <f t="shared" si="1"/>
        <v>953189</v>
      </c>
      <c r="E29" s="72">
        <f t="shared" si="2"/>
        <v>1036319</v>
      </c>
      <c r="F29" s="60">
        <f t="shared" si="3"/>
        <v>1084089</v>
      </c>
      <c r="G29" s="65">
        <f t="shared" si="4"/>
        <v>1185919</v>
      </c>
      <c r="H29" s="55">
        <f t="shared" si="5"/>
        <v>1233689</v>
      </c>
      <c r="I29" s="72">
        <f t="shared" si="6"/>
        <v>1316819</v>
      </c>
      <c r="J29" s="60">
        <f t="shared" si="7"/>
        <v>1364589</v>
      </c>
      <c r="K29" s="65">
        <f t="shared" si="8"/>
        <v>1522519</v>
      </c>
      <c r="L29" s="55">
        <f t="shared" si="9"/>
        <v>1570289</v>
      </c>
      <c r="M29" s="60">
        <f t="shared" si="10"/>
        <v>1784319</v>
      </c>
      <c r="N29" s="72">
        <f t="shared" si="11"/>
        <v>1757289</v>
      </c>
      <c r="O29" s="4"/>
    </row>
    <row r="30" spans="1:15">
      <c r="A30" s="59"/>
      <c r="B30" s="59">
        <v>18</v>
      </c>
      <c r="C30" s="65">
        <f t="shared" si="0"/>
        <v>996726</v>
      </c>
      <c r="D30" s="55">
        <f t="shared" si="1"/>
        <v>1007706</v>
      </c>
      <c r="E30" s="72">
        <f t="shared" si="2"/>
        <v>1095726</v>
      </c>
      <c r="F30" s="60">
        <f t="shared" si="3"/>
        <v>1146306</v>
      </c>
      <c r="G30" s="65">
        <f t="shared" si="4"/>
        <v>1254126</v>
      </c>
      <c r="H30" s="55">
        <f t="shared" si="5"/>
        <v>1304706</v>
      </c>
      <c r="I30" s="72">
        <f t="shared" si="6"/>
        <v>1392726</v>
      </c>
      <c r="J30" s="60">
        <f t="shared" si="7"/>
        <v>1443306</v>
      </c>
      <c r="K30" s="65">
        <f t="shared" si="8"/>
        <v>1610526</v>
      </c>
      <c r="L30" s="55">
        <f t="shared" si="9"/>
        <v>1661106</v>
      </c>
      <c r="M30" s="60">
        <f t="shared" si="10"/>
        <v>1887726</v>
      </c>
      <c r="N30" s="72">
        <f t="shared" si="11"/>
        <v>1859106</v>
      </c>
      <c r="O30" s="4"/>
    </row>
    <row r="31" spans="1:15">
      <c r="A31" s="59"/>
      <c r="B31" s="59">
        <v>19</v>
      </c>
      <c r="C31" s="65">
        <f t="shared" si="0"/>
        <v>1050633</v>
      </c>
      <c r="D31" s="55">
        <f t="shared" si="1"/>
        <v>1062223</v>
      </c>
      <c r="E31" s="72">
        <f t="shared" si="2"/>
        <v>1155133</v>
      </c>
      <c r="F31" s="60">
        <f t="shared" si="3"/>
        <v>1208523</v>
      </c>
      <c r="G31" s="65">
        <f t="shared" si="4"/>
        <v>1322333</v>
      </c>
      <c r="H31" s="55">
        <f t="shared" si="5"/>
        <v>1375723</v>
      </c>
      <c r="I31" s="72">
        <f t="shared" si="6"/>
        <v>1468633</v>
      </c>
      <c r="J31" s="60">
        <f t="shared" si="7"/>
        <v>1522023</v>
      </c>
      <c r="K31" s="65">
        <f t="shared" si="8"/>
        <v>1698533</v>
      </c>
      <c r="L31" s="55">
        <f t="shared" si="9"/>
        <v>1751923</v>
      </c>
      <c r="M31" s="60">
        <f t="shared" si="10"/>
        <v>1991133</v>
      </c>
      <c r="N31" s="72">
        <f t="shared" si="11"/>
        <v>1960923</v>
      </c>
      <c r="O31" s="4"/>
    </row>
    <row r="32" spans="1:15">
      <c r="A32" s="59"/>
      <c r="B32" s="59">
        <v>20</v>
      </c>
      <c r="C32" s="65">
        <f t="shared" si="0"/>
        <v>1104540</v>
      </c>
      <c r="D32" s="55">
        <f t="shared" si="1"/>
        <v>1116740</v>
      </c>
      <c r="E32" s="72">
        <f t="shared" si="2"/>
        <v>1214540</v>
      </c>
      <c r="F32" s="60">
        <f t="shared" si="3"/>
        <v>1270740</v>
      </c>
      <c r="G32" s="65">
        <f t="shared" si="4"/>
        <v>1390540</v>
      </c>
      <c r="H32" s="55">
        <f t="shared" si="5"/>
        <v>1446740</v>
      </c>
      <c r="I32" s="72">
        <f t="shared" si="6"/>
        <v>1544540</v>
      </c>
      <c r="J32" s="60">
        <f t="shared" si="7"/>
        <v>1600740</v>
      </c>
      <c r="K32" s="65">
        <f t="shared" si="8"/>
        <v>1786540</v>
      </c>
      <c r="L32" s="55">
        <f t="shared" si="9"/>
        <v>1842740</v>
      </c>
      <c r="M32" s="60">
        <f t="shared" si="10"/>
        <v>2094540</v>
      </c>
      <c r="N32" s="72">
        <f t="shared" si="11"/>
        <v>2062740</v>
      </c>
      <c r="O32" s="4"/>
    </row>
    <row r="33" spans="1:15">
      <c r="A33" s="59"/>
      <c r="B33" s="59">
        <v>21</v>
      </c>
      <c r="C33" s="65">
        <f t="shared" si="0"/>
        <v>1158447</v>
      </c>
      <c r="D33" s="55">
        <f t="shared" si="1"/>
        <v>1171257</v>
      </c>
      <c r="E33" s="72">
        <f t="shared" si="2"/>
        <v>1273947</v>
      </c>
      <c r="F33" s="60">
        <f t="shared" si="3"/>
        <v>1332957</v>
      </c>
      <c r="G33" s="65">
        <f t="shared" si="4"/>
        <v>1458747</v>
      </c>
      <c r="H33" s="55">
        <f t="shared" si="5"/>
        <v>1517757</v>
      </c>
      <c r="I33" s="72">
        <f t="shared" si="6"/>
        <v>1620447</v>
      </c>
      <c r="J33" s="60">
        <f t="shared" si="7"/>
        <v>1679457</v>
      </c>
      <c r="K33" s="65">
        <f t="shared" si="8"/>
        <v>1874547</v>
      </c>
      <c r="L33" s="55">
        <f t="shared" si="9"/>
        <v>1933557</v>
      </c>
      <c r="M33" s="60">
        <f t="shared" si="10"/>
        <v>2197947</v>
      </c>
      <c r="N33" s="72">
        <f t="shared" si="11"/>
        <v>2164557</v>
      </c>
      <c r="O33" s="4"/>
    </row>
    <row r="34" spans="1:15">
      <c r="A34" s="59"/>
      <c r="B34" s="59">
        <v>22</v>
      </c>
      <c r="C34" s="65">
        <f t="shared" si="0"/>
        <v>1212354</v>
      </c>
      <c r="D34" s="55">
        <f t="shared" si="1"/>
        <v>1225774</v>
      </c>
      <c r="E34" s="72">
        <f t="shared" si="2"/>
        <v>1333354</v>
      </c>
      <c r="F34" s="60">
        <f t="shared" si="3"/>
        <v>1395174</v>
      </c>
      <c r="G34" s="65">
        <f t="shared" si="4"/>
        <v>1526954</v>
      </c>
      <c r="H34" s="55">
        <f t="shared" si="5"/>
        <v>1588774</v>
      </c>
      <c r="I34" s="72">
        <f t="shared" si="6"/>
        <v>1696354</v>
      </c>
      <c r="J34" s="60">
        <f t="shared" si="7"/>
        <v>1758174</v>
      </c>
      <c r="K34" s="65">
        <f t="shared" si="8"/>
        <v>1962554</v>
      </c>
      <c r="L34" s="55">
        <f t="shared" si="9"/>
        <v>2024374</v>
      </c>
      <c r="M34" s="60">
        <f t="shared" si="10"/>
        <v>2301354</v>
      </c>
      <c r="N34" s="72">
        <f t="shared" si="11"/>
        <v>2266374</v>
      </c>
      <c r="O34" s="4"/>
    </row>
    <row r="35" spans="1:15">
      <c r="A35" s="59"/>
      <c r="B35" s="59">
        <v>23</v>
      </c>
      <c r="C35" s="65">
        <f t="shared" si="0"/>
        <v>1266261</v>
      </c>
      <c r="D35" s="55">
        <f t="shared" si="1"/>
        <v>1280291</v>
      </c>
      <c r="E35" s="72">
        <f t="shared" si="2"/>
        <v>1392761</v>
      </c>
      <c r="F35" s="60">
        <f t="shared" si="3"/>
        <v>1457391</v>
      </c>
      <c r="G35" s="65">
        <f t="shared" si="4"/>
        <v>1595161</v>
      </c>
      <c r="H35" s="55">
        <f t="shared" si="5"/>
        <v>1659791</v>
      </c>
      <c r="I35" s="72">
        <f t="shared" si="6"/>
        <v>1772261</v>
      </c>
      <c r="J35" s="60">
        <f t="shared" si="7"/>
        <v>1836891</v>
      </c>
      <c r="K35" s="65">
        <f t="shared" si="8"/>
        <v>2050561</v>
      </c>
      <c r="L35" s="55">
        <f t="shared" si="9"/>
        <v>2115191</v>
      </c>
      <c r="M35" s="60">
        <f t="shared" si="10"/>
        <v>2404761</v>
      </c>
      <c r="N35" s="72">
        <f t="shared" si="11"/>
        <v>2368191</v>
      </c>
      <c r="O35" s="4"/>
    </row>
    <row r="36" spans="1:15">
      <c r="A36" s="61" t="s">
        <v>28</v>
      </c>
      <c r="B36" s="61">
        <v>24</v>
      </c>
      <c r="C36" s="67">
        <f t="shared" si="0"/>
        <v>1320168</v>
      </c>
      <c r="D36" s="63">
        <f t="shared" si="1"/>
        <v>1334808</v>
      </c>
      <c r="E36" s="73">
        <f t="shared" si="2"/>
        <v>1452168</v>
      </c>
      <c r="F36" s="64">
        <f t="shared" si="3"/>
        <v>1519608</v>
      </c>
      <c r="G36" s="67">
        <f t="shared" si="4"/>
        <v>1663368</v>
      </c>
      <c r="H36" s="63">
        <f t="shared" si="5"/>
        <v>1730808</v>
      </c>
      <c r="I36" s="73">
        <f t="shared" si="6"/>
        <v>1848168</v>
      </c>
      <c r="J36" s="64">
        <f t="shared" si="7"/>
        <v>1915608</v>
      </c>
      <c r="K36" s="67">
        <f t="shared" si="8"/>
        <v>2138568</v>
      </c>
      <c r="L36" s="63">
        <f t="shared" si="9"/>
        <v>2206008</v>
      </c>
      <c r="M36" s="64">
        <f t="shared" si="10"/>
        <v>2508168</v>
      </c>
      <c r="N36" s="73">
        <f t="shared" si="11"/>
        <v>2470008</v>
      </c>
      <c r="O36" s="4"/>
    </row>
    <row r="37" spans="1:15">
      <c r="A37" s="22"/>
      <c r="B37" s="22">
        <v>25</v>
      </c>
      <c r="C37" s="65">
        <f t="shared" si="0"/>
        <v>1341068</v>
      </c>
      <c r="D37" s="55">
        <f t="shared" si="1"/>
        <v>1355708</v>
      </c>
      <c r="E37" s="70">
        <f t="shared" si="2"/>
        <v>1480768</v>
      </c>
      <c r="F37" s="23">
        <f t="shared" si="3"/>
        <v>1548208</v>
      </c>
      <c r="G37" s="65">
        <f t="shared" si="4"/>
        <v>1700768</v>
      </c>
      <c r="H37" s="55">
        <f t="shared" si="5"/>
        <v>1768208</v>
      </c>
      <c r="I37" s="70">
        <f t="shared" si="6"/>
        <v>1893268</v>
      </c>
      <c r="J37" s="23">
        <f t="shared" si="7"/>
        <v>1960708</v>
      </c>
      <c r="K37" s="65">
        <f t="shared" si="8"/>
        <v>2195768</v>
      </c>
      <c r="L37" s="55">
        <f t="shared" si="9"/>
        <v>2263208</v>
      </c>
      <c r="M37" s="23">
        <f t="shared" si="10"/>
        <v>2576368</v>
      </c>
      <c r="N37" s="70">
        <f t="shared" si="11"/>
        <v>2538208</v>
      </c>
      <c r="O37" s="4"/>
    </row>
    <row r="38" spans="1:15">
      <c r="A38" s="22"/>
      <c r="B38" s="22">
        <v>26</v>
      </c>
      <c r="C38" s="65">
        <f t="shared" si="0"/>
        <v>1361968</v>
      </c>
      <c r="D38" s="55">
        <f t="shared" si="1"/>
        <v>1376608</v>
      </c>
      <c r="E38" s="70">
        <f t="shared" si="2"/>
        <v>1509368</v>
      </c>
      <c r="F38" s="23">
        <f t="shared" si="3"/>
        <v>1576808</v>
      </c>
      <c r="G38" s="65">
        <f t="shared" si="4"/>
        <v>1738168</v>
      </c>
      <c r="H38" s="55">
        <f t="shared" si="5"/>
        <v>1805608</v>
      </c>
      <c r="I38" s="70">
        <f t="shared" si="6"/>
        <v>1938368</v>
      </c>
      <c r="J38" s="23">
        <f t="shared" si="7"/>
        <v>2005808</v>
      </c>
      <c r="K38" s="65">
        <f t="shared" si="8"/>
        <v>2252968</v>
      </c>
      <c r="L38" s="55">
        <f t="shared" si="9"/>
        <v>2320408</v>
      </c>
      <c r="M38" s="23">
        <f t="shared" si="10"/>
        <v>2644568</v>
      </c>
      <c r="N38" s="70">
        <f t="shared" si="11"/>
        <v>2606408</v>
      </c>
      <c r="O38" s="4"/>
    </row>
    <row r="39" spans="1:15">
      <c r="A39" s="22"/>
      <c r="B39" s="22">
        <v>27</v>
      </c>
      <c r="C39" s="65">
        <f t="shared" si="0"/>
        <v>1382868</v>
      </c>
      <c r="D39" s="55">
        <f t="shared" si="1"/>
        <v>1397508</v>
      </c>
      <c r="E39" s="70">
        <f t="shared" si="2"/>
        <v>1537968</v>
      </c>
      <c r="F39" s="23">
        <f t="shared" si="3"/>
        <v>1605408</v>
      </c>
      <c r="G39" s="65">
        <f t="shared" si="4"/>
        <v>1775568</v>
      </c>
      <c r="H39" s="55">
        <f t="shared" si="5"/>
        <v>1843008</v>
      </c>
      <c r="I39" s="70">
        <f t="shared" si="6"/>
        <v>1983468</v>
      </c>
      <c r="J39" s="23">
        <f t="shared" si="7"/>
        <v>2050908</v>
      </c>
      <c r="K39" s="65">
        <f t="shared" si="8"/>
        <v>2310168</v>
      </c>
      <c r="L39" s="55">
        <f t="shared" si="9"/>
        <v>2377608</v>
      </c>
      <c r="M39" s="23">
        <f t="shared" si="10"/>
        <v>2712768</v>
      </c>
      <c r="N39" s="70">
        <f t="shared" si="11"/>
        <v>2674608</v>
      </c>
      <c r="O39" s="4"/>
    </row>
    <row r="40" spans="1:15">
      <c r="A40" s="22"/>
      <c r="B40" s="22">
        <v>28</v>
      </c>
      <c r="C40" s="65">
        <f t="shared" si="0"/>
        <v>1403768</v>
      </c>
      <c r="D40" s="55">
        <f t="shared" si="1"/>
        <v>1418408</v>
      </c>
      <c r="E40" s="70">
        <f t="shared" si="2"/>
        <v>1566568</v>
      </c>
      <c r="F40" s="23">
        <f t="shared" si="3"/>
        <v>1634008</v>
      </c>
      <c r="G40" s="65">
        <f t="shared" si="4"/>
        <v>1812968</v>
      </c>
      <c r="H40" s="55">
        <f t="shared" si="5"/>
        <v>1880408</v>
      </c>
      <c r="I40" s="70">
        <f t="shared" si="6"/>
        <v>2028568</v>
      </c>
      <c r="J40" s="23">
        <f t="shared" si="7"/>
        <v>2096008</v>
      </c>
      <c r="K40" s="65">
        <f t="shared" si="8"/>
        <v>2367368</v>
      </c>
      <c r="L40" s="55">
        <f t="shared" si="9"/>
        <v>2434808</v>
      </c>
      <c r="M40" s="23">
        <f t="shared" si="10"/>
        <v>2780968</v>
      </c>
      <c r="N40" s="70">
        <f t="shared" si="11"/>
        <v>2742808</v>
      </c>
      <c r="O40" s="4"/>
    </row>
    <row r="41" spans="1:15">
      <c r="A41" s="22"/>
      <c r="B41" s="22">
        <v>29</v>
      </c>
      <c r="C41" s="65">
        <f t="shared" si="0"/>
        <v>1424668</v>
      </c>
      <c r="D41" s="55">
        <f t="shared" si="1"/>
        <v>1439308</v>
      </c>
      <c r="E41" s="70">
        <f t="shared" si="2"/>
        <v>1595168</v>
      </c>
      <c r="F41" s="23">
        <f t="shared" si="3"/>
        <v>1662608</v>
      </c>
      <c r="G41" s="65">
        <f t="shared" si="4"/>
        <v>1850368</v>
      </c>
      <c r="H41" s="55">
        <f t="shared" si="5"/>
        <v>1917808</v>
      </c>
      <c r="I41" s="70">
        <f t="shared" si="6"/>
        <v>2073668</v>
      </c>
      <c r="J41" s="23">
        <f t="shared" si="7"/>
        <v>2141108</v>
      </c>
      <c r="K41" s="65">
        <f t="shared" si="8"/>
        <v>2424568</v>
      </c>
      <c r="L41" s="55">
        <f t="shared" si="9"/>
        <v>2492008</v>
      </c>
      <c r="M41" s="23">
        <f t="shared" si="10"/>
        <v>2849168</v>
      </c>
      <c r="N41" s="70">
        <f t="shared" si="11"/>
        <v>2811008</v>
      </c>
      <c r="O41" s="4"/>
    </row>
    <row r="42" spans="1:15">
      <c r="A42" s="22"/>
      <c r="B42" s="22">
        <v>30</v>
      </c>
      <c r="C42" s="65">
        <f t="shared" si="0"/>
        <v>1445568</v>
      </c>
      <c r="D42" s="55">
        <f t="shared" si="1"/>
        <v>1460208</v>
      </c>
      <c r="E42" s="70">
        <f t="shared" si="2"/>
        <v>1623768</v>
      </c>
      <c r="F42" s="23">
        <f t="shared" si="3"/>
        <v>1691208</v>
      </c>
      <c r="G42" s="65">
        <f t="shared" si="4"/>
        <v>1887768</v>
      </c>
      <c r="H42" s="55">
        <f t="shared" si="5"/>
        <v>1955208</v>
      </c>
      <c r="I42" s="70">
        <f t="shared" si="6"/>
        <v>2118768</v>
      </c>
      <c r="J42" s="23">
        <f t="shared" si="7"/>
        <v>2186208</v>
      </c>
      <c r="K42" s="65">
        <f t="shared" si="8"/>
        <v>2481768</v>
      </c>
      <c r="L42" s="55">
        <f t="shared" si="9"/>
        <v>2549208</v>
      </c>
      <c r="M42" s="23">
        <f t="shared" si="10"/>
        <v>2917368</v>
      </c>
      <c r="N42" s="70">
        <f t="shared" si="11"/>
        <v>2879208</v>
      </c>
      <c r="O42" s="4"/>
    </row>
    <row r="43" spans="1:15">
      <c r="A43" s="22"/>
      <c r="B43" s="22">
        <v>31</v>
      </c>
      <c r="C43" s="65">
        <f t="shared" si="0"/>
        <v>1466468</v>
      </c>
      <c r="D43" s="55">
        <f t="shared" si="1"/>
        <v>1481108</v>
      </c>
      <c r="E43" s="70">
        <f t="shared" si="2"/>
        <v>1652368</v>
      </c>
      <c r="F43" s="23">
        <f t="shared" si="3"/>
        <v>1719808</v>
      </c>
      <c r="G43" s="65">
        <f t="shared" si="4"/>
        <v>1925168</v>
      </c>
      <c r="H43" s="55">
        <f t="shared" si="5"/>
        <v>1992608</v>
      </c>
      <c r="I43" s="70">
        <f t="shared" si="6"/>
        <v>2163868</v>
      </c>
      <c r="J43" s="23">
        <f t="shared" si="7"/>
        <v>2231308</v>
      </c>
      <c r="K43" s="65">
        <f t="shared" si="8"/>
        <v>2538968</v>
      </c>
      <c r="L43" s="55">
        <f t="shared" si="9"/>
        <v>2606408</v>
      </c>
      <c r="M43" s="23">
        <f t="shared" si="10"/>
        <v>2985568</v>
      </c>
      <c r="N43" s="70">
        <f t="shared" si="11"/>
        <v>2947408</v>
      </c>
      <c r="O43" s="4"/>
    </row>
    <row r="44" spans="1:15">
      <c r="A44" s="22"/>
      <c r="B44" s="22">
        <v>32</v>
      </c>
      <c r="C44" s="65">
        <f t="shared" si="0"/>
        <v>1487368</v>
      </c>
      <c r="D44" s="55">
        <f t="shared" si="1"/>
        <v>1502008</v>
      </c>
      <c r="E44" s="70">
        <f t="shared" si="2"/>
        <v>1680968</v>
      </c>
      <c r="F44" s="23">
        <f t="shared" si="3"/>
        <v>1748408</v>
      </c>
      <c r="G44" s="65">
        <f t="shared" si="4"/>
        <v>1962568</v>
      </c>
      <c r="H44" s="55">
        <f t="shared" si="5"/>
        <v>2030008</v>
      </c>
      <c r="I44" s="70">
        <f t="shared" si="6"/>
        <v>2208968</v>
      </c>
      <c r="J44" s="23">
        <f t="shared" si="7"/>
        <v>2276408</v>
      </c>
      <c r="K44" s="65">
        <f t="shared" si="8"/>
        <v>2596168</v>
      </c>
      <c r="L44" s="55">
        <f t="shared" si="9"/>
        <v>2663608</v>
      </c>
      <c r="M44" s="23">
        <f t="shared" si="10"/>
        <v>3053768</v>
      </c>
      <c r="N44" s="70">
        <f t="shared" si="11"/>
        <v>3015608</v>
      </c>
      <c r="O44" s="4"/>
    </row>
    <row r="45" spans="1:15">
      <c r="A45" s="22"/>
      <c r="B45" s="22">
        <v>33</v>
      </c>
      <c r="C45" s="65">
        <f t="shared" si="0"/>
        <v>1508268</v>
      </c>
      <c r="D45" s="55">
        <f t="shared" si="1"/>
        <v>1522908</v>
      </c>
      <c r="E45" s="70">
        <f t="shared" si="2"/>
        <v>1709568</v>
      </c>
      <c r="F45" s="23">
        <f t="shared" si="3"/>
        <v>1777008</v>
      </c>
      <c r="G45" s="65">
        <f t="shared" si="4"/>
        <v>1999968</v>
      </c>
      <c r="H45" s="55">
        <f t="shared" si="5"/>
        <v>2067408</v>
      </c>
      <c r="I45" s="70">
        <f t="shared" si="6"/>
        <v>2254068</v>
      </c>
      <c r="J45" s="23">
        <f t="shared" si="7"/>
        <v>2321508</v>
      </c>
      <c r="K45" s="65">
        <f t="shared" si="8"/>
        <v>2653368</v>
      </c>
      <c r="L45" s="55">
        <f t="shared" si="9"/>
        <v>2720808</v>
      </c>
      <c r="M45" s="23">
        <f t="shared" si="10"/>
        <v>3121968</v>
      </c>
      <c r="N45" s="70">
        <f t="shared" si="11"/>
        <v>3083808</v>
      </c>
      <c r="O45" s="4"/>
    </row>
    <row r="46" spans="1:15">
      <c r="A46" s="22"/>
      <c r="B46" s="22">
        <v>34</v>
      </c>
      <c r="C46" s="65">
        <f t="shared" si="0"/>
        <v>1529168</v>
      </c>
      <c r="D46" s="55">
        <f t="shared" si="1"/>
        <v>1543808</v>
      </c>
      <c r="E46" s="70">
        <f t="shared" si="2"/>
        <v>1738168</v>
      </c>
      <c r="F46" s="23">
        <f t="shared" si="3"/>
        <v>1805608</v>
      </c>
      <c r="G46" s="65">
        <f t="shared" si="4"/>
        <v>2037368</v>
      </c>
      <c r="H46" s="55">
        <f t="shared" si="5"/>
        <v>2104808</v>
      </c>
      <c r="I46" s="70">
        <f t="shared" si="6"/>
        <v>2299168</v>
      </c>
      <c r="J46" s="23">
        <f t="shared" si="7"/>
        <v>2366608</v>
      </c>
      <c r="K46" s="65">
        <f t="shared" si="8"/>
        <v>2710568</v>
      </c>
      <c r="L46" s="55">
        <f t="shared" si="9"/>
        <v>2778008</v>
      </c>
      <c r="M46" s="23">
        <f t="shared" si="10"/>
        <v>3190168</v>
      </c>
      <c r="N46" s="70">
        <f t="shared" si="11"/>
        <v>3152008</v>
      </c>
      <c r="O46" s="4"/>
    </row>
    <row r="47" spans="1:15">
      <c r="A47" s="22"/>
      <c r="B47" s="22">
        <v>35</v>
      </c>
      <c r="C47" s="65">
        <f t="shared" si="0"/>
        <v>1550068</v>
      </c>
      <c r="D47" s="55">
        <f t="shared" si="1"/>
        <v>1564708</v>
      </c>
      <c r="E47" s="70">
        <f t="shared" si="2"/>
        <v>1766768</v>
      </c>
      <c r="F47" s="23">
        <f t="shared" si="3"/>
        <v>1834208</v>
      </c>
      <c r="G47" s="65">
        <f t="shared" si="4"/>
        <v>2074768</v>
      </c>
      <c r="H47" s="55">
        <f t="shared" si="5"/>
        <v>2142208</v>
      </c>
      <c r="I47" s="70">
        <f t="shared" si="6"/>
        <v>2344268</v>
      </c>
      <c r="J47" s="23">
        <f t="shared" si="7"/>
        <v>2411708</v>
      </c>
      <c r="K47" s="65">
        <f t="shared" si="8"/>
        <v>2767768</v>
      </c>
      <c r="L47" s="55">
        <f t="shared" si="9"/>
        <v>2835208</v>
      </c>
      <c r="M47" s="23">
        <f t="shared" si="10"/>
        <v>3258368</v>
      </c>
      <c r="N47" s="70">
        <f t="shared" si="11"/>
        <v>3220208</v>
      </c>
      <c r="O47" s="4"/>
    </row>
    <row r="48" spans="1:15">
      <c r="A48" s="22" t="s">
        <v>29</v>
      </c>
      <c r="B48" s="22">
        <v>36</v>
      </c>
      <c r="C48" s="65">
        <f t="shared" si="0"/>
        <v>1570968</v>
      </c>
      <c r="D48" s="55">
        <f t="shared" si="1"/>
        <v>1585608</v>
      </c>
      <c r="E48" s="70">
        <f t="shared" si="2"/>
        <v>1795368</v>
      </c>
      <c r="F48" s="23">
        <f t="shared" si="3"/>
        <v>1862808</v>
      </c>
      <c r="G48" s="65">
        <f t="shared" si="4"/>
        <v>2112168</v>
      </c>
      <c r="H48" s="55">
        <f t="shared" si="5"/>
        <v>2179608</v>
      </c>
      <c r="I48" s="70">
        <f t="shared" si="6"/>
        <v>2389368</v>
      </c>
      <c r="J48" s="23">
        <f t="shared" si="7"/>
        <v>2456808</v>
      </c>
      <c r="K48" s="65">
        <f t="shared" si="8"/>
        <v>2824968</v>
      </c>
      <c r="L48" s="55">
        <f t="shared" si="9"/>
        <v>2892408</v>
      </c>
      <c r="M48" s="23">
        <f t="shared" si="10"/>
        <v>3326568</v>
      </c>
      <c r="N48" s="70">
        <f t="shared" si="11"/>
        <v>3288408</v>
      </c>
      <c r="O48" s="4"/>
    </row>
    <row r="49" spans="1:15">
      <c r="A49" s="56"/>
      <c r="B49" s="56">
        <v>37</v>
      </c>
      <c r="C49" s="66">
        <f t="shared" si="0"/>
        <v>1603968</v>
      </c>
      <c r="D49" s="57">
        <f t="shared" si="1"/>
        <v>1606508</v>
      </c>
      <c r="E49" s="71">
        <f t="shared" si="2"/>
        <v>1836068</v>
      </c>
      <c r="F49" s="58">
        <f t="shared" si="3"/>
        <v>1891408</v>
      </c>
      <c r="G49" s="66">
        <f t="shared" si="4"/>
        <v>2161668</v>
      </c>
      <c r="H49" s="57">
        <f t="shared" si="5"/>
        <v>2217008</v>
      </c>
      <c r="I49" s="71">
        <f t="shared" si="6"/>
        <v>2446568</v>
      </c>
      <c r="J49" s="58">
        <f t="shared" si="7"/>
        <v>2501908</v>
      </c>
      <c r="K49" s="66">
        <f t="shared" si="8"/>
        <v>2894268</v>
      </c>
      <c r="L49" s="57">
        <f t="shared" si="9"/>
        <v>2949608</v>
      </c>
      <c r="M49" s="58">
        <f t="shared" si="10"/>
        <v>3406868</v>
      </c>
      <c r="N49" s="71">
        <f t="shared" si="11"/>
        <v>3356608</v>
      </c>
      <c r="O49" s="4"/>
    </row>
    <row r="50" spans="1:15">
      <c r="A50" s="59"/>
      <c r="B50" s="59">
        <v>38</v>
      </c>
      <c r="C50" s="54">
        <f t="shared" si="0"/>
        <v>1636968</v>
      </c>
      <c r="D50" s="68">
        <f t="shared" si="1"/>
        <v>1627408</v>
      </c>
      <c r="E50" s="72">
        <f t="shared" si="2"/>
        <v>1876768</v>
      </c>
      <c r="F50" s="60">
        <f t="shared" si="3"/>
        <v>1920008</v>
      </c>
      <c r="G50" s="65">
        <f t="shared" si="4"/>
        <v>2211168</v>
      </c>
      <c r="H50" s="55">
        <f t="shared" si="5"/>
        <v>2254408</v>
      </c>
      <c r="I50" s="72">
        <f t="shared" si="6"/>
        <v>2503768</v>
      </c>
      <c r="J50" s="60">
        <f t="shared" si="7"/>
        <v>2547008</v>
      </c>
      <c r="K50" s="65">
        <f t="shared" si="8"/>
        <v>2963568</v>
      </c>
      <c r="L50" s="55">
        <f t="shared" si="9"/>
        <v>3006808</v>
      </c>
      <c r="M50" s="60">
        <f t="shared" si="10"/>
        <v>3487168</v>
      </c>
      <c r="N50" s="72">
        <f t="shared" si="11"/>
        <v>3424808</v>
      </c>
      <c r="O50" s="4"/>
    </row>
    <row r="51" spans="1:15">
      <c r="A51" s="59"/>
      <c r="B51" s="59">
        <v>39</v>
      </c>
      <c r="C51" s="54">
        <f t="shared" si="0"/>
        <v>1669968</v>
      </c>
      <c r="D51" s="68">
        <f t="shared" si="1"/>
        <v>1648308</v>
      </c>
      <c r="E51" s="72">
        <f t="shared" si="2"/>
        <v>1917468</v>
      </c>
      <c r="F51" s="60">
        <f t="shared" si="3"/>
        <v>1948608</v>
      </c>
      <c r="G51" s="65">
        <f t="shared" si="4"/>
        <v>2260668</v>
      </c>
      <c r="H51" s="55">
        <f t="shared" si="5"/>
        <v>2291808</v>
      </c>
      <c r="I51" s="72">
        <f t="shared" si="6"/>
        <v>2560968</v>
      </c>
      <c r="J51" s="60">
        <f t="shared" si="7"/>
        <v>2592108</v>
      </c>
      <c r="K51" s="65">
        <f t="shared" si="8"/>
        <v>3032868</v>
      </c>
      <c r="L51" s="55">
        <f t="shared" si="9"/>
        <v>3064008</v>
      </c>
      <c r="M51" s="60">
        <f t="shared" si="10"/>
        <v>3567468</v>
      </c>
      <c r="N51" s="72">
        <f t="shared" si="11"/>
        <v>3493008</v>
      </c>
      <c r="O51" s="4"/>
    </row>
    <row r="52" spans="1:15">
      <c r="A52" s="59"/>
      <c r="B52" s="59">
        <v>40</v>
      </c>
      <c r="C52" s="54">
        <f t="shared" si="0"/>
        <v>1702968</v>
      </c>
      <c r="D52" s="68">
        <f t="shared" si="1"/>
        <v>1669208</v>
      </c>
      <c r="E52" s="72">
        <f t="shared" si="2"/>
        <v>1958168</v>
      </c>
      <c r="F52" s="60">
        <f t="shared" si="3"/>
        <v>1977208</v>
      </c>
      <c r="G52" s="65">
        <f t="shared" si="4"/>
        <v>2310168</v>
      </c>
      <c r="H52" s="55">
        <f t="shared" si="5"/>
        <v>2329208</v>
      </c>
      <c r="I52" s="72">
        <f t="shared" si="6"/>
        <v>2618168</v>
      </c>
      <c r="J52" s="60">
        <f t="shared" si="7"/>
        <v>2637208</v>
      </c>
      <c r="K52" s="65">
        <f t="shared" si="8"/>
        <v>3102168</v>
      </c>
      <c r="L52" s="55">
        <f t="shared" si="9"/>
        <v>3121208</v>
      </c>
      <c r="M52" s="60">
        <f t="shared" si="10"/>
        <v>3647768</v>
      </c>
      <c r="N52" s="72">
        <f t="shared" si="11"/>
        <v>3561208</v>
      </c>
      <c r="O52" s="4"/>
    </row>
    <row r="53" spans="1:15">
      <c r="A53" s="59"/>
      <c r="B53" s="59">
        <v>41</v>
      </c>
      <c r="C53" s="54">
        <f t="shared" si="0"/>
        <v>1735968</v>
      </c>
      <c r="D53" s="68">
        <f t="shared" si="1"/>
        <v>1690108</v>
      </c>
      <c r="E53" s="72">
        <f t="shared" si="2"/>
        <v>1998868</v>
      </c>
      <c r="F53" s="60">
        <f t="shared" si="3"/>
        <v>2005808</v>
      </c>
      <c r="G53" s="65">
        <f t="shared" si="4"/>
        <v>2359668</v>
      </c>
      <c r="H53" s="55">
        <f t="shared" si="5"/>
        <v>2366608</v>
      </c>
      <c r="I53" s="72">
        <f t="shared" si="6"/>
        <v>2675368</v>
      </c>
      <c r="J53" s="74">
        <f t="shared" si="7"/>
        <v>2682308</v>
      </c>
      <c r="K53" s="65">
        <f t="shared" si="8"/>
        <v>3171468</v>
      </c>
      <c r="L53" s="55">
        <f t="shared" si="9"/>
        <v>3178408</v>
      </c>
      <c r="M53" s="60">
        <f t="shared" si="10"/>
        <v>3728068</v>
      </c>
      <c r="N53" s="72">
        <f t="shared" si="11"/>
        <v>3629408</v>
      </c>
      <c r="O53" s="4"/>
    </row>
    <row r="54" spans="1:15">
      <c r="A54" s="59"/>
      <c r="B54" s="59">
        <v>42</v>
      </c>
      <c r="C54" s="54">
        <f t="shared" si="0"/>
        <v>1768968</v>
      </c>
      <c r="D54" s="68">
        <f t="shared" si="1"/>
        <v>1711008</v>
      </c>
      <c r="E54" s="60">
        <f t="shared" si="2"/>
        <v>2039568</v>
      </c>
      <c r="F54" s="72">
        <f t="shared" si="3"/>
        <v>2034408</v>
      </c>
      <c r="G54" s="54">
        <f t="shared" si="4"/>
        <v>2409168</v>
      </c>
      <c r="H54" s="68">
        <f t="shared" si="5"/>
        <v>2404008</v>
      </c>
      <c r="I54" s="60">
        <f t="shared" si="6"/>
        <v>2732568</v>
      </c>
      <c r="J54" s="72">
        <f t="shared" si="7"/>
        <v>2727408</v>
      </c>
      <c r="K54" s="54">
        <f t="shared" si="8"/>
        <v>3240768</v>
      </c>
      <c r="L54" s="68">
        <f t="shared" si="9"/>
        <v>3235608</v>
      </c>
      <c r="M54" s="60">
        <f t="shared" si="10"/>
        <v>3808368</v>
      </c>
      <c r="N54" s="72">
        <f t="shared" si="11"/>
        <v>3697608</v>
      </c>
      <c r="O54" s="4"/>
    </row>
    <row r="55" spans="1:15">
      <c r="A55" s="59"/>
      <c r="B55" s="59">
        <v>43</v>
      </c>
      <c r="C55" s="54">
        <f t="shared" si="0"/>
        <v>1801968</v>
      </c>
      <c r="D55" s="68">
        <f t="shared" si="1"/>
        <v>1731908</v>
      </c>
      <c r="E55" s="60">
        <f t="shared" si="2"/>
        <v>2080268</v>
      </c>
      <c r="F55" s="72">
        <f t="shared" si="3"/>
        <v>2063008</v>
      </c>
      <c r="G55" s="54">
        <f t="shared" si="4"/>
        <v>2458668</v>
      </c>
      <c r="H55" s="68">
        <f t="shared" si="5"/>
        <v>2441408</v>
      </c>
      <c r="I55" s="60">
        <f t="shared" si="6"/>
        <v>2789768</v>
      </c>
      <c r="J55" s="72">
        <f t="shared" si="7"/>
        <v>2772508</v>
      </c>
      <c r="K55" s="54">
        <f t="shared" si="8"/>
        <v>3310068</v>
      </c>
      <c r="L55" s="68">
        <f t="shared" si="9"/>
        <v>3292808</v>
      </c>
      <c r="M55" s="60">
        <f t="shared" si="10"/>
        <v>3888668</v>
      </c>
      <c r="N55" s="72">
        <f t="shared" si="11"/>
        <v>3765808</v>
      </c>
      <c r="O55" s="4"/>
    </row>
    <row r="56" spans="1:15">
      <c r="A56" s="59"/>
      <c r="B56" s="59">
        <v>44</v>
      </c>
      <c r="C56" s="54">
        <f t="shared" si="0"/>
        <v>1834968</v>
      </c>
      <c r="D56" s="68">
        <f t="shared" si="1"/>
        <v>1752808</v>
      </c>
      <c r="E56" s="60">
        <f t="shared" si="2"/>
        <v>2120968</v>
      </c>
      <c r="F56" s="72">
        <f t="shared" si="3"/>
        <v>2091608</v>
      </c>
      <c r="G56" s="54">
        <f t="shared" si="4"/>
        <v>2508168</v>
      </c>
      <c r="H56" s="68">
        <f t="shared" si="5"/>
        <v>2478808</v>
      </c>
      <c r="I56" s="60">
        <f t="shared" si="6"/>
        <v>2846968</v>
      </c>
      <c r="J56" s="72">
        <f t="shared" si="7"/>
        <v>2817608</v>
      </c>
      <c r="K56" s="54">
        <f t="shared" si="8"/>
        <v>3379368</v>
      </c>
      <c r="L56" s="68">
        <f t="shared" si="9"/>
        <v>3350008</v>
      </c>
      <c r="M56" s="60">
        <f t="shared" si="10"/>
        <v>3968968</v>
      </c>
      <c r="N56" s="72">
        <f t="shared" si="11"/>
        <v>3834008</v>
      </c>
      <c r="O56" s="4"/>
    </row>
    <row r="57" spans="1:15">
      <c r="A57" s="59"/>
      <c r="B57" s="59">
        <v>45</v>
      </c>
      <c r="C57" s="54">
        <f t="shared" si="0"/>
        <v>1867968</v>
      </c>
      <c r="D57" s="68">
        <f t="shared" si="1"/>
        <v>1773708</v>
      </c>
      <c r="E57" s="60">
        <f t="shared" si="2"/>
        <v>2161668</v>
      </c>
      <c r="F57" s="72">
        <f t="shared" si="3"/>
        <v>2120208</v>
      </c>
      <c r="G57" s="54">
        <f t="shared" si="4"/>
        <v>2557668</v>
      </c>
      <c r="H57" s="68">
        <f t="shared" si="5"/>
        <v>2516208</v>
      </c>
      <c r="I57" s="60">
        <f t="shared" si="6"/>
        <v>2904168</v>
      </c>
      <c r="J57" s="72">
        <f t="shared" si="7"/>
        <v>2862708</v>
      </c>
      <c r="K57" s="54">
        <f t="shared" si="8"/>
        <v>3448668</v>
      </c>
      <c r="L57" s="68">
        <f t="shared" si="9"/>
        <v>3407208</v>
      </c>
      <c r="M57" s="60">
        <f t="shared" si="10"/>
        <v>4049268</v>
      </c>
      <c r="N57" s="72">
        <f t="shared" si="11"/>
        <v>3902208</v>
      </c>
      <c r="O57" s="4"/>
    </row>
    <row r="58" spans="1:15">
      <c r="A58" s="59"/>
      <c r="B58" s="59">
        <v>46</v>
      </c>
      <c r="C58" s="54">
        <f t="shared" si="0"/>
        <v>1900968</v>
      </c>
      <c r="D58" s="68">
        <f t="shared" si="1"/>
        <v>1794608</v>
      </c>
      <c r="E58" s="60">
        <f t="shared" si="2"/>
        <v>2202368</v>
      </c>
      <c r="F58" s="72">
        <f t="shared" si="3"/>
        <v>2148808</v>
      </c>
      <c r="G58" s="54">
        <f t="shared" si="4"/>
        <v>2607168</v>
      </c>
      <c r="H58" s="68">
        <f t="shared" si="5"/>
        <v>2553608</v>
      </c>
      <c r="I58" s="60">
        <f t="shared" si="6"/>
        <v>2961368</v>
      </c>
      <c r="J58" s="72">
        <f t="shared" si="7"/>
        <v>2907808</v>
      </c>
      <c r="K58" s="54">
        <f t="shared" si="8"/>
        <v>3517968</v>
      </c>
      <c r="L58" s="68">
        <f t="shared" si="9"/>
        <v>3464408</v>
      </c>
      <c r="M58" s="60">
        <f t="shared" si="10"/>
        <v>4129568</v>
      </c>
      <c r="N58" s="72">
        <f t="shared" si="11"/>
        <v>3970408</v>
      </c>
      <c r="O58" s="4"/>
    </row>
    <row r="59" spans="1:15">
      <c r="A59" s="59"/>
      <c r="B59" s="59">
        <v>47</v>
      </c>
      <c r="C59" s="54">
        <f t="shared" si="0"/>
        <v>1933968</v>
      </c>
      <c r="D59" s="68">
        <f t="shared" si="1"/>
        <v>1815508</v>
      </c>
      <c r="E59" s="60">
        <f t="shared" si="2"/>
        <v>2243068</v>
      </c>
      <c r="F59" s="72">
        <f t="shared" si="3"/>
        <v>2177408</v>
      </c>
      <c r="G59" s="54">
        <f t="shared" si="4"/>
        <v>2656668</v>
      </c>
      <c r="H59" s="68">
        <f t="shared" si="5"/>
        <v>2591008</v>
      </c>
      <c r="I59" s="60">
        <f t="shared" si="6"/>
        <v>3018568</v>
      </c>
      <c r="J59" s="72">
        <f t="shared" si="7"/>
        <v>2952908</v>
      </c>
      <c r="K59" s="54">
        <f t="shared" si="8"/>
        <v>3587268</v>
      </c>
      <c r="L59" s="68">
        <f t="shared" si="9"/>
        <v>3521608</v>
      </c>
      <c r="M59" s="60">
        <f t="shared" si="10"/>
        <v>4209868</v>
      </c>
      <c r="N59" s="72">
        <f t="shared" si="11"/>
        <v>4038608</v>
      </c>
      <c r="O59" s="4"/>
    </row>
    <row r="60" spans="1:15">
      <c r="A60" s="61" t="s">
        <v>30</v>
      </c>
      <c r="B60" s="61">
        <v>48</v>
      </c>
      <c r="C60" s="62">
        <f t="shared" si="0"/>
        <v>1966968</v>
      </c>
      <c r="D60" s="69">
        <f t="shared" si="1"/>
        <v>1836408</v>
      </c>
      <c r="E60" s="64">
        <f t="shared" si="2"/>
        <v>2283768</v>
      </c>
      <c r="F60" s="73">
        <f t="shared" si="3"/>
        <v>2206008</v>
      </c>
      <c r="G60" s="62">
        <f t="shared" si="4"/>
        <v>2706168</v>
      </c>
      <c r="H60" s="69">
        <f t="shared" si="5"/>
        <v>2628408</v>
      </c>
      <c r="I60" s="64">
        <f t="shared" si="6"/>
        <v>3075768</v>
      </c>
      <c r="J60" s="73">
        <f t="shared" si="7"/>
        <v>2998008</v>
      </c>
      <c r="K60" s="62">
        <f t="shared" si="8"/>
        <v>3656568</v>
      </c>
      <c r="L60" s="69">
        <f t="shared" si="9"/>
        <v>3578808</v>
      </c>
      <c r="M60" s="64">
        <f t="shared" si="10"/>
        <v>4290168</v>
      </c>
      <c r="N60" s="73">
        <f t="shared" si="11"/>
        <v>4106808</v>
      </c>
      <c r="O60" s="4"/>
    </row>
    <row r="61" spans="1:15">
      <c r="A61" s="22"/>
      <c r="B61" s="22">
        <v>49</v>
      </c>
      <c r="C61" s="54">
        <f t="shared" si="0"/>
        <v>1999968</v>
      </c>
      <c r="D61" s="68">
        <f t="shared" si="1"/>
        <v>1857308</v>
      </c>
      <c r="E61" s="23">
        <f t="shared" si="2"/>
        <v>2324468</v>
      </c>
      <c r="F61" s="70">
        <f t="shared" si="3"/>
        <v>2234608</v>
      </c>
      <c r="G61" s="54">
        <f t="shared" si="4"/>
        <v>2755668</v>
      </c>
      <c r="H61" s="68">
        <f t="shared" si="5"/>
        <v>2665808</v>
      </c>
      <c r="I61" s="23">
        <f t="shared" si="6"/>
        <v>3132968</v>
      </c>
      <c r="J61" s="70">
        <f t="shared" si="7"/>
        <v>3043108</v>
      </c>
      <c r="K61" s="54">
        <f t="shared" si="8"/>
        <v>3725868</v>
      </c>
      <c r="L61" s="68">
        <f t="shared" si="9"/>
        <v>3636008</v>
      </c>
      <c r="M61" s="23">
        <f t="shared" si="10"/>
        <v>4370468</v>
      </c>
      <c r="N61" s="70">
        <f t="shared" si="11"/>
        <v>4175008</v>
      </c>
      <c r="O61" s="4"/>
    </row>
    <row r="62" spans="1:15">
      <c r="A62" s="22"/>
      <c r="B62" s="22">
        <v>50</v>
      </c>
      <c r="C62" s="54">
        <f t="shared" si="0"/>
        <v>2032968</v>
      </c>
      <c r="D62" s="68">
        <f t="shared" si="1"/>
        <v>1878208</v>
      </c>
      <c r="E62" s="23">
        <f t="shared" si="2"/>
        <v>2365168</v>
      </c>
      <c r="F62" s="70">
        <f t="shared" si="3"/>
        <v>2263208</v>
      </c>
      <c r="G62" s="54">
        <f t="shared" si="4"/>
        <v>2805168</v>
      </c>
      <c r="H62" s="68">
        <f t="shared" si="5"/>
        <v>2703208</v>
      </c>
      <c r="I62" s="23">
        <f t="shared" si="6"/>
        <v>3190168</v>
      </c>
      <c r="J62" s="70">
        <f t="shared" si="7"/>
        <v>3088208</v>
      </c>
      <c r="K62" s="54">
        <f t="shared" si="8"/>
        <v>3795168</v>
      </c>
      <c r="L62" s="68">
        <f t="shared" si="9"/>
        <v>3693208</v>
      </c>
      <c r="M62" s="23">
        <f t="shared" si="10"/>
        <v>4450768</v>
      </c>
      <c r="N62" s="70">
        <f t="shared" si="11"/>
        <v>4243208</v>
      </c>
      <c r="O62" s="4"/>
    </row>
    <row r="63" spans="1:15">
      <c r="O63" s="4"/>
    </row>
    <row r="64" spans="1:15">
      <c r="B64" s="26" t="s">
        <v>79</v>
      </c>
    </row>
    <row r="65" spans="2:2">
      <c r="B65" s="11" t="s">
        <v>80</v>
      </c>
    </row>
    <row r="69" spans="2:2">
      <c r="B69" t="s">
        <v>76</v>
      </c>
    </row>
    <row r="70" spans="2:2">
      <c r="B70" t="s">
        <v>77</v>
      </c>
    </row>
    <row r="72" spans="2:2">
      <c r="B72" t="s">
        <v>78</v>
      </c>
    </row>
  </sheetData>
  <mergeCells count="8">
    <mergeCell ref="I11:J11"/>
    <mergeCell ref="K11:L11"/>
    <mergeCell ref="M11:N11"/>
    <mergeCell ref="A11:A12"/>
    <mergeCell ref="B11:B12"/>
    <mergeCell ref="C11:D11"/>
    <mergeCell ref="E11:F11"/>
    <mergeCell ref="G11:H11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요금제 기본정보</vt:lpstr>
      <vt:lpstr>월납요금 비교</vt:lpstr>
      <vt:lpstr>스마트스폰서, 평생요금제 비교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김지현</dc:creator>
  <cp:lastModifiedBy>user</cp:lastModifiedBy>
  <dcterms:created xsi:type="dcterms:W3CDTF">2010-08-17T01:11:49Z</dcterms:created>
  <dcterms:modified xsi:type="dcterms:W3CDTF">2010-10-06T06:29:49Z</dcterms:modified>
</cp:coreProperties>
</file>