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25" windowWidth="17925" windowHeight="83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8" i="1"/>
  <c r="L19" s="1"/>
  <c r="C23" s="1"/>
  <c r="G24"/>
  <c r="F24"/>
  <c r="E24"/>
  <c r="D24"/>
  <c r="C24"/>
  <c r="B24"/>
  <c r="E20"/>
  <c r="E14"/>
  <c r="F18" s="1"/>
  <c r="D22" l="1"/>
  <c r="C22"/>
  <c r="E22"/>
  <c r="G22"/>
  <c r="F23"/>
  <c r="D23"/>
  <c r="B23"/>
  <c r="B22"/>
  <c r="F22"/>
  <c r="G23"/>
  <c r="E23"/>
  <c r="D16"/>
  <c r="G17"/>
  <c r="C17"/>
  <c r="D18"/>
  <c r="B16"/>
  <c r="F16"/>
  <c r="E17"/>
  <c r="B18"/>
  <c r="C16"/>
  <c r="E16"/>
  <c r="G16"/>
  <c r="F17"/>
  <c r="D17"/>
  <c r="B17"/>
  <c r="C18"/>
  <c r="E18"/>
  <c r="G18"/>
</calcChain>
</file>

<file path=xl/sharedStrings.xml><?xml version="1.0" encoding="utf-8"?>
<sst xmlns="http://schemas.openxmlformats.org/spreadsheetml/2006/main" count="49" uniqueCount="20">
  <si>
    <t>1) 스마트 스폰서</t>
    <phoneticPr fontId="2" type="noConversion"/>
  </si>
  <si>
    <t>2) 아이폰 평생요금제</t>
    <phoneticPr fontId="2" type="noConversion"/>
  </si>
  <si>
    <t>i-슬림/i-Teen</t>
  </si>
  <si>
    <t>i-라이트/i-Talk</t>
  </si>
  <si>
    <t>i-밸류</t>
  </si>
  <si>
    <t>i-미디엄</t>
  </si>
  <si>
    <t>i-스페셜</t>
  </si>
  <si>
    <t>i-프리미엄</t>
  </si>
  <si>
    <t>1년차</t>
    <phoneticPr fontId="2" type="noConversion"/>
  </si>
  <si>
    <t>2년차</t>
    <phoneticPr fontId="2" type="noConversion"/>
  </si>
  <si>
    <t>3년차</t>
    <phoneticPr fontId="2" type="noConversion"/>
  </si>
  <si>
    <t>4년차</t>
    <phoneticPr fontId="2" type="noConversion"/>
  </si>
  <si>
    <t>대</t>
    <phoneticPr fontId="2" type="noConversion"/>
  </si>
  <si>
    <t>3) 쇼킹기본형+결합</t>
    <phoneticPr fontId="2" type="noConversion"/>
  </si>
  <si>
    <t>할인</t>
    <phoneticPr fontId="2" type="noConversion"/>
  </si>
  <si>
    <t>4) 쇼킹기본형+결합</t>
    <phoneticPr fontId="2" type="noConversion"/>
  </si>
  <si>
    <t>16G 단말기 대금</t>
    <phoneticPr fontId="2" type="noConversion"/>
  </si>
  <si>
    <t>기본형 단말기 지원</t>
    <phoneticPr fontId="2" type="noConversion"/>
  </si>
  <si>
    <t>잔여 단말기 대금</t>
    <phoneticPr fontId="2" type="noConversion"/>
  </si>
  <si>
    <t>월 분납금(24개월)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</si>
</sst>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1" fontId="0" fillId="3" borderId="0" xfId="1" applyFont="1" applyFill="1">
      <alignment vertical="center"/>
    </xf>
    <xf numFmtId="41" fontId="0" fillId="0" borderId="0" xfId="0" applyNumberFormat="1">
      <alignment vertical="center"/>
    </xf>
    <xf numFmtId="9" fontId="0" fillId="0" borderId="0" xfId="2" applyFont="1">
      <alignment vertical="center"/>
    </xf>
    <xf numFmtId="41" fontId="0" fillId="0" borderId="0" xfId="1" applyFont="1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1" fontId="0" fillId="0" borderId="0" xfId="1" applyFont="1">
      <alignment vertical="center"/>
    </xf>
    <xf numFmtId="41" fontId="4" fillId="0" borderId="0" xfId="1" applyFont="1">
      <alignment vertical="center"/>
    </xf>
    <xf numFmtId="41" fontId="6" fillId="0" borderId="0" xfId="1" applyFo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L17" sqref="L17"/>
    </sheetView>
  </sheetViews>
  <sheetFormatPr defaultRowHeight="16.5"/>
  <cols>
    <col min="12" max="12" width="9.375" bestFit="1" customWidth="1"/>
  </cols>
  <sheetData>
    <row r="1" spans="1:13">
      <c r="A1" t="s">
        <v>0</v>
      </c>
    </row>
    <row r="2" spans="1:13" ht="33">
      <c r="A2" s="1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13">
      <c r="A3" s="3" t="s">
        <v>8</v>
      </c>
      <c r="B3" s="4">
        <v>56107</v>
      </c>
      <c r="C3" s="4">
        <v>61607</v>
      </c>
      <c r="D3" s="4">
        <v>70407</v>
      </c>
      <c r="E3" s="4">
        <v>78107</v>
      </c>
      <c r="F3" s="4">
        <v>90207</v>
      </c>
      <c r="G3" s="4">
        <v>105607</v>
      </c>
    </row>
    <row r="4" spans="1:13">
      <c r="A4" s="3" t="s">
        <v>9</v>
      </c>
      <c r="B4" s="4">
        <v>53907</v>
      </c>
      <c r="C4" s="4">
        <v>59407</v>
      </c>
      <c r="D4" s="4">
        <v>68207</v>
      </c>
      <c r="E4" s="4">
        <v>75907</v>
      </c>
      <c r="F4" s="4">
        <v>88007</v>
      </c>
      <c r="G4" s="4">
        <v>103407</v>
      </c>
    </row>
    <row r="5" spans="1:13">
      <c r="A5" s="3" t="s">
        <v>10</v>
      </c>
      <c r="B5" s="4">
        <v>20900</v>
      </c>
      <c r="C5" s="4">
        <v>28600.000000000007</v>
      </c>
      <c r="D5" s="4">
        <v>37400.000000000007</v>
      </c>
      <c r="E5" s="4">
        <v>45100</v>
      </c>
      <c r="F5" s="4">
        <v>57200</v>
      </c>
      <c r="G5" s="4">
        <v>68200.000000000015</v>
      </c>
    </row>
    <row r="6" spans="1:13">
      <c r="A6" s="3" t="s">
        <v>11</v>
      </c>
      <c r="B6" s="4">
        <v>33000</v>
      </c>
      <c r="C6" s="4">
        <v>40700.000000000007</v>
      </c>
      <c r="D6" s="4">
        <v>49500.000000000007</v>
      </c>
      <c r="E6" s="4">
        <v>57200</v>
      </c>
      <c r="F6" s="4">
        <v>69300</v>
      </c>
      <c r="G6" s="4">
        <v>80300.000000000015</v>
      </c>
    </row>
    <row r="8" spans="1:13">
      <c r="A8" t="s">
        <v>1</v>
      </c>
    </row>
    <row r="9" spans="1:13" ht="33">
      <c r="A9" s="1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</row>
    <row r="10" spans="1:13">
      <c r="A10" s="3" t="s">
        <v>8</v>
      </c>
      <c r="B10" s="4">
        <v>56717</v>
      </c>
      <c r="C10" s="4">
        <v>64417</v>
      </c>
      <c r="D10" s="4">
        <v>73217</v>
      </c>
      <c r="E10" s="4">
        <v>80917</v>
      </c>
      <c r="F10" s="4">
        <v>93017</v>
      </c>
      <c r="G10" s="4">
        <v>104017</v>
      </c>
    </row>
    <row r="11" spans="1:13">
      <c r="A11" s="3" t="s">
        <v>9</v>
      </c>
      <c r="B11" s="4">
        <v>54517</v>
      </c>
      <c r="C11" s="4">
        <v>62217</v>
      </c>
      <c r="D11" s="4">
        <v>71017</v>
      </c>
      <c r="E11" s="4">
        <v>78717</v>
      </c>
      <c r="F11" s="4">
        <v>90817</v>
      </c>
      <c r="G11" s="4">
        <v>101817</v>
      </c>
    </row>
    <row r="12" spans="1:13">
      <c r="A12" s="3" t="s">
        <v>10</v>
      </c>
      <c r="B12" s="4">
        <v>20900</v>
      </c>
      <c r="C12" s="4">
        <v>28600.000000000004</v>
      </c>
      <c r="D12" s="4">
        <v>37400</v>
      </c>
      <c r="E12" s="4">
        <v>45100.000000000007</v>
      </c>
      <c r="F12" s="4">
        <v>57200.000000000007</v>
      </c>
      <c r="G12" s="4">
        <v>68200</v>
      </c>
    </row>
    <row r="14" spans="1:13">
      <c r="A14" s="8" t="s">
        <v>13</v>
      </c>
      <c r="C14" s="7">
        <v>4</v>
      </c>
      <c r="D14" t="s">
        <v>12</v>
      </c>
      <c r="E14" s="6">
        <f>C14*10%</f>
        <v>0.4</v>
      </c>
      <c r="F14" t="s">
        <v>14</v>
      </c>
    </row>
    <row r="15" spans="1:13" ht="33">
      <c r="A15" s="1"/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13">
      <c r="A16" s="3" t="s">
        <v>8</v>
      </c>
      <c r="B16" s="4">
        <f>35000*(1-$E$14+10%)+$L$19</f>
        <v>55083.333333333328</v>
      </c>
      <c r="C16" s="4">
        <f>45000*(1-$E$14+10%)+$L$19</f>
        <v>62083.333333333328</v>
      </c>
      <c r="D16" s="4">
        <f>55000*(1-$E$14+10%)+$L$19</f>
        <v>69083.333333333328</v>
      </c>
      <c r="E16" s="4">
        <f>65000*(1-$E$14+10%)+$L$19</f>
        <v>76083.333333333328</v>
      </c>
      <c r="F16" s="4">
        <f>79000*(1-$E$14+10%)+$L$19</f>
        <v>85883.333333333328</v>
      </c>
      <c r="G16" s="4">
        <f>95000*(1-$E$14+10%)+$L$19</f>
        <v>97083.333333333328</v>
      </c>
      <c r="J16" t="s">
        <v>16</v>
      </c>
      <c r="L16" s="10">
        <v>814000</v>
      </c>
      <c r="M16" s="5"/>
    </row>
    <row r="17" spans="1:12">
      <c r="A17" s="3" t="s">
        <v>9</v>
      </c>
      <c r="B17" s="4">
        <f>35000*(1-$E$14+10%)+$L$19</f>
        <v>55083.333333333328</v>
      </c>
      <c r="C17" s="4">
        <f>45000*(1-$E$14+10%)+$L$19</f>
        <v>62083.333333333328</v>
      </c>
      <c r="D17" s="4">
        <f>55000*(1-$E$14+10%)+$L$19</f>
        <v>69083.333333333328</v>
      </c>
      <c r="E17" s="4">
        <f>65000*(1-$E$14+10%)+$L$19</f>
        <v>76083.333333333328</v>
      </c>
      <c r="F17" s="4">
        <f>79000*(1-$E$14+10%)+$L$19</f>
        <v>85883.333333333328</v>
      </c>
      <c r="G17" s="4">
        <f>95000*(1-$E$14+10%)+$L$19</f>
        <v>97083.333333333328</v>
      </c>
      <c r="J17" t="s">
        <v>17</v>
      </c>
      <c r="L17" s="12">
        <v>80000</v>
      </c>
    </row>
    <row r="18" spans="1:12">
      <c r="A18" s="3" t="s">
        <v>10</v>
      </c>
      <c r="B18" s="4">
        <f>35000*(1-$E$14+10%)</f>
        <v>24500</v>
      </c>
      <c r="C18" s="4">
        <f>45000*(1-$E$14+10%)</f>
        <v>31499.999999999996</v>
      </c>
      <c r="D18" s="4">
        <f>55000*(1-$E$14+10%)</f>
        <v>38500</v>
      </c>
      <c r="E18" s="4">
        <f>65000*(1-$E$14+10%)</f>
        <v>45500</v>
      </c>
      <c r="F18" s="4">
        <f>79000*(1-$E$14+10%)</f>
        <v>55300</v>
      </c>
      <c r="G18" s="4">
        <f>95000*(1-$E$14+10%)</f>
        <v>66500</v>
      </c>
      <c r="J18" t="s">
        <v>18</v>
      </c>
      <c r="L18" s="10">
        <f>L16-L17</f>
        <v>734000</v>
      </c>
    </row>
    <row r="19" spans="1:12">
      <c r="J19" s="9" t="s">
        <v>19</v>
      </c>
      <c r="L19" s="11">
        <f>L18/24</f>
        <v>30583.333333333332</v>
      </c>
    </row>
    <row r="20" spans="1:12">
      <c r="A20" s="8" t="s">
        <v>15</v>
      </c>
      <c r="C20" s="7">
        <v>5</v>
      </c>
      <c r="D20" t="s">
        <v>12</v>
      </c>
      <c r="E20" s="6">
        <f>C20*10%</f>
        <v>0.5</v>
      </c>
      <c r="F20" t="s">
        <v>14</v>
      </c>
    </row>
    <row r="21" spans="1:12" ht="33">
      <c r="A21" s="1"/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</row>
    <row r="22" spans="1:12">
      <c r="A22" s="3" t="s">
        <v>8</v>
      </c>
      <c r="B22" s="4">
        <f>35000*(1-$E$20+10%)+$L$19</f>
        <v>51583.333333333328</v>
      </c>
      <c r="C22" s="4">
        <f>45000*(1-$E$20+10%)+$L$19</f>
        <v>57583.333333333328</v>
      </c>
      <c r="D22" s="4">
        <f>55000*(1-$E$20+10%)+$L$19</f>
        <v>63583.333333333328</v>
      </c>
      <c r="E22" s="4">
        <f>65000*(1-$E$20+10%)+$L$19</f>
        <v>69583.333333333328</v>
      </c>
      <c r="F22" s="4">
        <f>79000*(1-$E$20+10%)+$L$19</f>
        <v>77983.333333333328</v>
      </c>
      <c r="G22" s="4">
        <f>95000*(1-$E$20+10%)+$L$19</f>
        <v>87583.333333333328</v>
      </c>
    </row>
    <row r="23" spans="1:12">
      <c r="A23" s="3" t="s">
        <v>9</v>
      </c>
      <c r="B23" s="4">
        <f>35000*(1-$E$20+10%)+$L$19</f>
        <v>51583.333333333328</v>
      </c>
      <c r="C23" s="4">
        <f>45000*(1-$E$20+10%)+$L$19</f>
        <v>57583.333333333328</v>
      </c>
      <c r="D23" s="4">
        <f>55000*(1-$E$20+10%)+$L$19</f>
        <v>63583.333333333328</v>
      </c>
      <c r="E23" s="4">
        <f>65000*(1-$E$20+10%)+$L$19</f>
        <v>69583.333333333328</v>
      </c>
      <c r="F23" s="4">
        <f>79000*(1-$E$20+10%)+$L$19</f>
        <v>77983.333333333328</v>
      </c>
      <c r="G23" s="4">
        <f>95000*(1-$E$20+10%)+$L$19</f>
        <v>87583.333333333328</v>
      </c>
    </row>
    <row r="24" spans="1:12">
      <c r="A24" s="3" t="s">
        <v>10</v>
      </c>
      <c r="B24" s="4">
        <f>35000*(1-$E$20+10%)</f>
        <v>21000</v>
      </c>
      <c r="C24" s="4">
        <f>45000*(1-$E$20+10%)</f>
        <v>27000</v>
      </c>
      <c r="D24" s="4">
        <f>55000*(1-$E$20+10%)</f>
        <v>33000</v>
      </c>
      <c r="E24" s="4">
        <f>65000*(1-$E$20+10%)</f>
        <v>39000</v>
      </c>
      <c r="F24" s="4">
        <f>79000*(1-$E$20+10%)</f>
        <v>47400</v>
      </c>
      <c r="G24" s="4">
        <f>95000*(1-$E$20+10%)</f>
        <v>57000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김지현</dc:creator>
  <cp:lastModifiedBy>김지현</cp:lastModifiedBy>
  <dcterms:created xsi:type="dcterms:W3CDTF">2010-09-10T19:42:53Z</dcterms:created>
  <dcterms:modified xsi:type="dcterms:W3CDTF">2010-09-10T20:23:10Z</dcterms:modified>
</cp:coreProperties>
</file>